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saelsh\Desktop\"/>
    </mc:Choice>
  </mc:AlternateContent>
  <bookViews>
    <workbookView xWindow="0" yWindow="0" windowWidth="20490" windowHeight="7680" firstSheet="11" activeTab="16"/>
  </bookViews>
  <sheets>
    <sheet name="מתמטיקה" sheetId="5" r:id="rId1"/>
    <sheet name="אנגלית" sheetId="12" r:id="rId2"/>
    <sheet name="עברית לשון" sheetId="6" r:id="rId3"/>
    <sheet name="ערבית לערבים" sheetId="8" r:id="rId4"/>
    <sheet name="גאוגרפיה" sheetId="1" r:id="rId5"/>
    <sheet name="ספרות" sheetId="2" r:id="rId6"/>
    <sheet name="עברית לערבים" sheetId="7" r:id="rId7"/>
    <sheet name="תנך" sheetId="3" r:id="rId8"/>
    <sheet name="תנך דתי" sheetId="4" r:id="rId9"/>
    <sheet name="היסטוריה- יהודים" sheetId="9" r:id="rId10"/>
    <sheet name="היסטוריה לערבים" sheetId="10" r:id="rId11"/>
    <sheet name="היסטוריה לדרוזים" sheetId="11" r:id="rId12"/>
    <sheet name="דת איסלם" sheetId="13" r:id="rId13"/>
    <sheet name="גמרא בבא בתרא" sheetId="14" r:id="rId14"/>
    <sheet name="גמרא סוכה" sheetId="15" r:id="rId15"/>
    <sheet name="גמרא קידושין" sheetId="16" r:id="rId16"/>
    <sheet name="הלכה- יום יום" sheetId="17" r:id="rId17"/>
    <sheet name="הלכה- מועדים" sheetId="18" r:id="rId18"/>
    <sheet name="לקט מצוות" sheetId="19" r:id="rId19"/>
    <sheet name="גיליון1" sheetId="21" r:id="rId2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9" l="1"/>
  <c r="I6" i="19"/>
  <c r="I7" i="19"/>
  <c r="I8" i="19"/>
  <c r="K8" i="19" s="1"/>
  <c r="I9" i="19"/>
  <c r="I10" i="19"/>
  <c r="I11" i="19"/>
  <c r="I12" i="19"/>
  <c r="K12" i="19" s="1"/>
  <c r="I13" i="19"/>
  <c r="I14" i="19"/>
  <c r="I15" i="19"/>
  <c r="I16" i="19"/>
  <c r="K16" i="19" s="1"/>
  <c r="I17" i="19"/>
  <c r="I18" i="19"/>
  <c r="I19" i="19"/>
  <c r="I20" i="19"/>
  <c r="K20" i="19" s="1"/>
  <c r="I21" i="19"/>
  <c r="I4" i="19"/>
  <c r="K5" i="19"/>
  <c r="K6" i="19"/>
  <c r="K7" i="19"/>
  <c r="K9" i="19"/>
  <c r="K10" i="19"/>
  <c r="K11" i="19"/>
  <c r="K13" i="19"/>
  <c r="K14" i="19"/>
  <c r="K15" i="19"/>
  <c r="K17" i="19"/>
  <c r="K18" i="19"/>
  <c r="K19" i="19"/>
  <c r="K21" i="19"/>
  <c r="K4" i="19"/>
  <c r="L4" i="18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4" i="18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4" i="17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K4" i="16"/>
  <c r="I4" i="16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4" i="15"/>
  <c r="L4" i="15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J4" i="14"/>
  <c r="L5" i="4"/>
  <c r="L6" i="4"/>
  <c r="L7" i="4"/>
  <c r="N7" i="4" s="1"/>
  <c r="L8" i="4"/>
  <c r="N8" i="4" s="1"/>
  <c r="L9" i="4"/>
  <c r="L10" i="4"/>
  <c r="L11" i="4"/>
  <c r="N11" i="4" s="1"/>
  <c r="L12" i="4"/>
  <c r="N12" i="4" s="1"/>
  <c r="L13" i="4"/>
  <c r="L14" i="4"/>
  <c r="L15" i="4"/>
  <c r="N15" i="4" s="1"/>
  <c r="N5" i="4"/>
  <c r="N6" i="4"/>
  <c r="N9" i="4"/>
  <c r="N10" i="4"/>
  <c r="N13" i="4"/>
  <c r="N14" i="4"/>
  <c r="J5" i="4"/>
  <c r="J6" i="4"/>
  <c r="J7" i="4"/>
  <c r="J8" i="4"/>
  <c r="J9" i="4"/>
  <c r="J10" i="4"/>
  <c r="J11" i="4"/>
  <c r="J12" i="4"/>
  <c r="J13" i="4"/>
  <c r="J14" i="4"/>
  <c r="J15" i="4"/>
  <c r="J4" i="4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3" i="3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J3" i="12"/>
  <c r="H3" i="12"/>
  <c r="H19" i="13" l="1"/>
  <c r="H23" i="13"/>
  <c r="F16" i="13"/>
  <c r="H16" i="13" s="1"/>
  <c r="F17" i="13"/>
  <c r="H17" i="13" s="1"/>
  <c r="F18" i="13"/>
  <c r="H18" i="13" s="1"/>
  <c r="F19" i="13"/>
  <c r="F20" i="13"/>
  <c r="H20" i="13" s="1"/>
  <c r="F21" i="13"/>
  <c r="H21" i="13" s="1"/>
  <c r="F22" i="13"/>
  <c r="H22" i="13" s="1"/>
  <c r="F23" i="13"/>
  <c r="F24" i="13"/>
  <c r="H24" i="13" s="1"/>
  <c r="F25" i="13"/>
  <c r="H25" i="13" s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H9" i="5"/>
  <c r="H13" i="5"/>
  <c r="H17" i="5"/>
  <c r="H21" i="5"/>
  <c r="H25" i="5"/>
  <c r="H29" i="5"/>
  <c r="H33" i="5"/>
  <c r="F6" i="5"/>
  <c r="H6" i="5" s="1"/>
  <c r="F7" i="5"/>
  <c r="H7" i="5" s="1"/>
  <c r="F8" i="5"/>
  <c r="H8" i="5" s="1"/>
  <c r="F9" i="5"/>
  <c r="F10" i="5"/>
  <c r="H10" i="5" s="1"/>
  <c r="F11" i="5"/>
  <c r="H11" i="5" s="1"/>
  <c r="F12" i="5"/>
  <c r="H12" i="5" s="1"/>
  <c r="F13" i="5"/>
  <c r="F14" i="5"/>
  <c r="H14" i="5" s="1"/>
  <c r="F15" i="5"/>
  <c r="H15" i="5" s="1"/>
  <c r="F16" i="5"/>
  <c r="H16" i="5" s="1"/>
  <c r="F17" i="5"/>
  <c r="F18" i="5"/>
  <c r="H18" i="5" s="1"/>
  <c r="F19" i="5"/>
  <c r="H19" i="5" s="1"/>
  <c r="F20" i="5"/>
  <c r="H20" i="5" s="1"/>
  <c r="F21" i="5"/>
  <c r="F22" i="5"/>
  <c r="H22" i="5" s="1"/>
  <c r="F23" i="5"/>
  <c r="H23" i="5" s="1"/>
  <c r="F24" i="5"/>
  <c r="H24" i="5" s="1"/>
  <c r="F25" i="5"/>
  <c r="F26" i="5"/>
  <c r="H26" i="5" s="1"/>
  <c r="F27" i="5"/>
  <c r="H27" i="5" s="1"/>
  <c r="F28" i="5"/>
  <c r="H28" i="5" s="1"/>
  <c r="F29" i="5"/>
  <c r="F30" i="5"/>
  <c r="H30" i="5" s="1"/>
  <c r="F31" i="5"/>
  <c r="H31" i="5" s="1"/>
  <c r="F32" i="5"/>
  <c r="H32" i="5" s="1"/>
  <c r="F33" i="5"/>
  <c r="F34" i="5"/>
  <c r="H34" i="5" s="1"/>
  <c r="F35" i="5"/>
  <c r="H35" i="5" s="1"/>
  <c r="F36" i="5"/>
  <c r="H36" i="5" s="1"/>
  <c r="Q25" i="3"/>
  <c r="Q26" i="3"/>
  <c r="Q29" i="3"/>
  <c r="Q30" i="3"/>
  <c r="Q33" i="3"/>
  <c r="Q34" i="3"/>
  <c r="Q37" i="3"/>
  <c r="Q38" i="3"/>
  <c r="Q41" i="3"/>
  <c r="Q42" i="3"/>
  <c r="O25" i="3"/>
  <c r="O26" i="3"/>
  <c r="O27" i="3"/>
  <c r="Q27" i="3" s="1"/>
  <c r="O28" i="3"/>
  <c r="Q28" i="3" s="1"/>
  <c r="O29" i="3"/>
  <c r="O30" i="3"/>
  <c r="O31" i="3"/>
  <c r="Q31" i="3" s="1"/>
  <c r="O32" i="3"/>
  <c r="Q32" i="3" s="1"/>
  <c r="O33" i="3"/>
  <c r="O34" i="3"/>
  <c r="O35" i="3"/>
  <c r="Q35" i="3" s="1"/>
  <c r="O36" i="3"/>
  <c r="Q36" i="3" s="1"/>
  <c r="O37" i="3"/>
  <c r="O38" i="3"/>
  <c r="O39" i="3"/>
  <c r="Q39" i="3" s="1"/>
  <c r="O40" i="3"/>
  <c r="Q40" i="3" s="1"/>
  <c r="O41" i="3"/>
  <c r="O42" i="3"/>
  <c r="P17" i="3"/>
  <c r="P18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J13" i="9"/>
  <c r="J14" i="9"/>
  <c r="J15" i="9"/>
  <c r="J16" i="9"/>
  <c r="J17" i="9"/>
  <c r="J18" i="9"/>
  <c r="J19" i="9"/>
  <c r="J20" i="9"/>
  <c r="J21" i="9"/>
  <c r="J22" i="9"/>
  <c r="J23" i="9"/>
  <c r="H13" i="9"/>
  <c r="H14" i="9"/>
  <c r="H15" i="9"/>
  <c r="H16" i="9"/>
  <c r="H17" i="9"/>
  <c r="H18" i="9"/>
  <c r="H19" i="9"/>
  <c r="H20" i="9"/>
  <c r="H21" i="9"/>
  <c r="H22" i="9"/>
  <c r="H23" i="9"/>
  <c r="F13" i="9"/>
  <c r="F14" i="9"/>
  <c r="F15" i="9"/>
  <c r="F16" i="9"/>
  <c r="F17" i="9"/>
  <c r="F18" i="9"/>
  <c r="F19" i="9"/>
  <c r="F20" i="9"/>
  <c r="F21" i="9"/>
  <c r="F22" i="9"/>
  <c r="F23" i="9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F5" i="5" l="1"/>
  <c r="H5" i="5" s="1"/>
  <c r="F4" i="5"/>
  <c r="H4" i="5" s="1"/>
  <c r="F5" i="13" l="1"/>
  <c r="H5" i="13" s="1"/>
  <c r="F6" i="13"/>
  <c r="H6" i="13" s="1"/>
  <c r="F7" i="13"/>
  <c r="H7" i="13" s="1"/>
  <c r="F8" i="13"/>
  <c r="H8" i="13" s="1"/>
  <c r="F9" i="13"/>
  <c r="H9" i="13" s="1"/>
  <c r="F10" i="13"/>
  <c r="H10" i="13" s="1"/>
  <c r="F11" i="13"/>
  <c r="H11" i="13" s="1"/>
  <c r="F12" i="13"/>
  <c r="H12" i="13" s="1"/>
  <c r="F13" i="13"/>
  <c r="H13" i="13" s="1"/>
  <c r="F14" i="13"/>
  <c r="H14" i="13" s="1"/>
  <c r="F15" i="13"/>
  <c r="H15" i="13" s="1"/>
  <c r="L4" i="14"/>
  <c r="F3" i="5"/>
  <c r="H3" i="5" s="1"/>
  <c r="F4" i="13" l="1"/>
  <c r="H4" i="13" s="1"/>
  <c r="I6" i="11"/>
  <c r="K6" i="11" s="1"/>
  <c r="G6" i="11"/>
  <c r="G20" i="11"/>
  <c r="I20" i="11" s="1"/>
  <c r="K20" i="11" s="1"/>
  <c r="G19" i="11"/>
  <c r="I19" i="11" s="1"/>
  <c r="K19" i="11" s="1"/>
  <c r="G18" i="11"/>
  <c r="I18" i="11" s="1"/>
  <c r="K18" i="11" s="1"/>
  <c r="G17" i="11"/>
  <c r="I17" i="11" s="1"/>
  <c r="K17" i="11" s="1"/>
  <c r="I16" i="11"/>
  <c r="K16" i="11" s="1"/>
  <c r="G16" i="11"/>
  <c r="G15" i="11"/>
  <c r="I15" i="11" s="1"/>
  <c r="K15" i="11" s="1"/>
  <c r="G14" i="11"/>
  <c r="I14" i="11" s="1"/>
  <c r="K14" i="11" s="1"/>
  <c r="G13" i="11"/>
  <c r="I13" i="11" s="1"/>
  <c r="K13" i="11" s="1"/>
  <c r="G12" i="11"/>
  <c r="I12" i="11" s="1"/>
  <c r="K12" i="11" s="1"/>
  <c r="G11" i="11"/>
  <c r="I11" i="11" s="1"/>
  <c r="K11" i="11" s="1"/>
  <c r="G10" i="11"/>
  <c r="I10" i="11" s="1"/>
  <c r="K10" i="11" s="1"/>
  <c r="I9" i="11"/>
  <c r="K9" i="11" s="1"/>
  <c r="G9" i="11"/>
  <c r="G8" i="11"/>
  <c r="I8" i="11" s="1"/>
  <c r="K8" i="11" s="1"/>
  <c r="G7" i="11"/>
  <c r="I7" i="11" s="1"/>
  <c r="K7" i="11" s="1"/>
  <c r="I7" i="10"/>
  <c r="K7" i="10" s="1"/>
  <c r="I10" i="10"/>
  <c r="K10" i="10" s="1"/>
  <c r="I11" i="10"/>
  <c r="K11" i="10" s="1"/>
  <c r="I14" i="10"/>
  <c r="K14" i="10" s="1"/>
  <c r="I15" i="10"/>
  <c r="K15" i="10" s="1"/>
  <c r="I18" i="10"/>
  <c r="K18" i="10" s="1"/>
  <c r="I19" i="10"/>
  <c r="K19" i="10" s="1"/>
  <c r="G7" i="10"/>
  <c r="G8" i="10"/>
  <c r="I8" i="10" s="1"/>
  <c r="K8" i="10" s="1"/>
  <c r="G9" i="10"/>
  <c r="I9" i="10" s="1"/>
  <c r="K9" i="10" s="1"/>
  <c r="G10" i="10"/>
  <c r="G11" i="10"/>
  <c r="G12" i="10"/>
  <c r="I12" i="10" s="1"/>
  <c r="K12" i="10" s="1"/>
  <c r="G13" i="10"/>
  <c r="I13" i="10" s="1"/>
  <c r="K13" i="10" s="1"/>
  <c r="G14" i="10"/>
  <c r="G15" i="10"/>
  <c r="G16" i="10"/>
  <c r="I16" i="10" s="1"/>
  <c r="K16" i="10" s="1"/>
  <c r="G17" i="10"/>
  <c r="I17" i="10" s="1"/>
  <c r="K17" i="10" s="1"/>
  <c r="G18" i="10"/>
  <c r="G19" i="10"/>
  <c r="G20" i="10"/>
  <c r="I20" i="10" s="1"/>
  <c r="K20" i="10" s="1"/>
  <c r="G6" i="10"/>
  <c r="I6" i="10" s="1"/>
  <c r="K6" i="10" s="1"/>
  <c r="H4" i="9"/>
  <c r="J4" i="9" s="1"/>
  <c r="H8" i="9"/>
  <c r="J8" i="9" s="1"/>
  <c r="H12" i="9"/>
  <c r="J12" i="9" s="1"/>
  <c r="F4" i="9"/>
  <c r="F5" i="9"/>
  <c r="H5" i="9" s="1"/>
  <c r="J5" i="9" s="1"/>
  <c r="F6" i="9"/>
  <c r="H6" i="9" s="1"/>
  <c r="J6" i="9" s="1"/>
  <c r="F7" i="9"/>
  <c r="H7" i="9" s="1"/>
  <c r="J7" i="9" s="1"/>
  <c r="F8" i="9"/>
  <c r="F9" i="9"/>
  <c r="H9" i="9" s="1"/>
  <c r="J9" i="9" s="1"/>
  <c r="F10" i="9"/>
  <c r="H10" i="9" s="1"/>
  <c r="J10" i="9" s="1"/>
  <c r="F11" i="9"/>
  <c r="H11" i="9" s="1"/>
  <c r="J11" i="9" s="1"/>
  <c r="F12" i="9"/>
  <c r="F3" i="9"/>
  <c r="H3" i="9"/>
  <c r="J3" i="9" s="1"/>
  <c r="E4" i="8"/>
  <c r="G4" i="8" s="1"/>
  <c r="E3" i="8"/>
  <c r="G3" i="8" s="1"/>
  <c r="F5" i="7"/>
  <c r="H5" i="7" s="1"/>
  <c r="J5" i="7" s="1"/>
  <c r="F6" i="7"/>
  <c r="F7" i="7"/>
  <c r="F8" i="7"/>
  <c r="F9" i="7"/>
  <c r="F4" i="7"/>
  <c r="H4" i="7" s="1"/>
  <c r="J4" i="7" s="1"/>
  <c r="K4" i="6" l="1"/>
  <c r="M4" i="6" s="1"/>
  <c r="K3" i="6"/>
  <c r="M3" i="6" s="1"/>
  <c r="L4" i="4"/>
  <c r="N4" i="4" s="1"/>
  <c r="P16" i="3"/>
  <c r="O24" i="3"/>
  <c r="Q24" i="3" s="1"/>
  <c r="O23" i="3"/>
  <c r="Q23" i="3" s="1"/>
  <c r="P7" i="3"/>
  <c r="P11" i="3"/>
  <c r="P15" i="3"/>
  <c r="L5" i="3"/>
  <c r="N5" i="3" s="1"/>
  <c r="P5" i="3" s="1"/>
  <c r="P6" i="3"/>
  <c r="P8" i="3"/>
  <c r="P9" i="3"/>
  <c r="P10" i="3"/>
  <c r="P12" i="3"/>
  <c r="P13" i="3"/>
  <c r="P14" i="3"/>
  <c r="L4" i="3"/>
  <c r="N4" i="3" s="1"/>
  <c r="P4" i="3" s="1"/>
  <c r="Q6" i="2"/>
  <c r="S6" i="2" s="1"/>
  <c r="Q10" i="2"/>
  <c r="S10" i="2" s="1"/>
  <c r="Q14" i="2"/>
  <c r="S14" i="2" s="1"/>
  <c r="Q18" i="2"/>
  <c r="S18" i="2" s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K4" i="2"/>
  <c r="K5" i="2"/>
  <c r="Q5" i="2" s="1"/>
  <c r="S5" i="2" s="1"/>
  <c r="K6" i="2"/>
  <c r="K7" i="2"/>
  <c r="K8" i="2"/>
  <c r="K9" i="2"/>
  <c r="Q9" i="2" s="1"/>
  <c r="S9" i="2" s="1"/>
  <c r="K10" i="2"/>
  <c r="K11" i="2"/>
  <c r="K12" i="2"/>
  <c r="K13" i="2"/>
  <c r="Q13" i="2" s="1"/>
  <c r="S13" i="2" s="1"/>
  <c r="K14" i="2"/>
  <c r="K15" i="2"/>
  <c r="K16" i="2"/>
  <c r="K17" i="2"/>
  <c r="Q17" i="2" s="1"/>
  <c r="S17" i="2" s="1"/>
  <c r="K18" i="2"/>
  <c r="K19" i="2"/>
  <c r="K20" i="2"/>
  <c r="K21" i="2"/>
  <c r="F4" i="2"/>
  <c r="Q4" i="2" s="1"/>
  <c r="S4" i="2" s="1"/>
  <c r="F5" i="2"/>
  <c r="F6" i="2"/>
  <c r="F7" i="2"/>
  <c r="Q7" i="2" s="1"/>
  <c r="S7" i="2" s="1"/>
  <c r="F8" i="2"/>
  <c r="Q8" i="2" s="1"/>
  <c r="S8" i="2" s="1"/>
  <c r="F9" i="2"/>
  <c r="F10" i="2"/>
  <c r="F11" i="2"/>
  <c r="Q11" i="2" s="1"/>
  <c r="S11" i="2" s="1"/>
  <c r="F12" i="2"/>
  <c r="Q12" i="2" s="1"/>
  <c r="S12" i="2" s="1"/>
  <c r="F13" i="2"/>
  <c r="F14" i="2"/>
  <c r="F15" i="2"/>
  <c r="Q15" i="2" s="1"/>
  <c r="S15" i="2" s="1"/>
  <c r="F16" i="2"/>
  <c r="Q16" i="2" s="1"/>
  <c r="S16" i="2" s="1"/>
  <c r="F17" i="2"/>
  <c r="F18" i="2"/>
  <c r="F19" i="2"/>
  <c r="Q19" i="2" s="1"/>
  <c r="S19" i="2" s="1"/>
  <c r="F20" i="2"/>
  <c r="Q20" i="2" s="1"/>
  <c r="S20" i="2" s="1"/>
  <c r="F21" i="2"/>
  <c r="Q21" i="2" s="1"/>
  <c r="S21" i="2" s="1"/>
  <c r="P3" i="2"/>
  <c r="K3" i="2"/>
  <c r="Q3" i="2" s="1"/>
  <c r="S3" i="2" s="1"/>
  <c r="F3" i="2"/>
  <c r="K5" i="1"/>
  <c r="M5" i="1" s="1"/>
  <c r="M3" i="1"/>
  <c r="K4" i="1"/>
  <c r="M4" i="1" s="1"/>
  <c r="K3" i="1"/>
  <c r="K2" i="1" l="1"/>
</calcChain>
</file>

<file path=xl/sharedStrings.xml><?xml version="1.0" encoding="utf-8"?>
<sst xmlns="http://schemas.openxmlformats.org/spreadsheetml/2006/main" count="289" uniqueCount="151">
  <si>
    <t>שם התלמיד</t>
  </si>
  <si>
    <t>משימת מבוא</t>
  </si>
  <si>
    <t>מדדי פיתוח</t>
  </si>
  <si>
    <t>דמוגרפיה והגירה</t>
  </si>
  <si>
    <t>שאלת הגשה</t>
  </si>
  <si>
    <t>נושא 1 בחירה</t>
  </si>
  <si>
    <t>נושא 2 בחירה</t>
  </si>
  <si>
    <t>2 שאלות</t>
  </si>
  <si>
    <t>אחוז מהציון</t>
  </si>
  <si>
    <t>סה"כ ציון תלקיט (60%)</t>
  </si>
  <si>
    <t>ציון בבחינה המסכמת (40%)</t>
  </si>
  <si>
    <t>ציון סופי ב12 שנ"ל גיאוגרפיה</t>
  </si>
  <si>
    <t>דוגמא 1</t>
  </si>
  <si>
    <t>דוגמא 2</t>
  </si>
  <si>
    <t>דוגמה</t>
  </si>
  <si>
    <t>הסיפור הקצר- העיוורת 20%</t>
  </si>
  <si>
    <t>מילוי המשימה 50%</t>
  </si>
  <si>
    <t>איכות התשובות 20%</t>
  </si>
  <si>
    <t>יצירתיות 15%</t>
  </si>
  <si>
    <t>רפלקציה 15%</t>
  </si>
  <si>
    <t xml:space="preserve">סיפור קצר נוסף 30% </t>
  </si>
  <si>
    <t>ספר קריאה או דרמה מודרנית 50%</t>
  </si>
  <si>
    <t>סך הכל ציון תלקיט 60%</t>
  </si>
  <si>
    <t>ציון בחינה 40%</t>
  </si>
  <si>
    <t>ציון סופי 100%</t>
  </si>
  <si>
    <t>בראשית ד</t>
  </si>
  <si>
    <t>בראשית יא</t>
  </si>
  <si>
    <t>בראשית א-ב</t>
  </si>
  <si>
    <t>בראשית ג</t>
  </si>
  <si>
    <t>בראשית ו</t>
  </si>
  <si>
    <t>שמואל א   יא",  ט"ו</t>
  </si>
  <si>
    <t>שמואל א  ט"ז, י"ז, י"ח</t>
  </si>
  <si>
    <t>שמואל א כ"ד</t>
  </si>
  <si>
    <t>שמואל א ל"א</t>
  </si>
  <si>
    <t>משימות שמואל</t>
  </si>
  <si>
    <t>משימות בראשית</t>
  </si>
  <si>
    <t>בראשית ובין שאול לדוד</t>
  </si>
  <si>
    <t>עבודה יוסף ואחיו</t>
  </si>
  <si>
    <t>סך הכל ציון חלק זה</t>
  </si>
  <si>
    <t>סך הכל ציון תלקיט להגשה</t>
  </si>
  <si>
    <t>מבחן 40%</t>
  </si>
  <si>
    <t>ציון סופי</t>
  </si>
  <si>
    <t xml:space="preserve">רות </t>
  </si>
  <si>
    <t xml:space="preserve">שירה"ש </t>
  </si>
  <si>
    <t>משלי</t>
  </si>
  <si>
    <t>משימות  בראשית</t>
  </si>
  <si>
    <t xml:space="preserve">משימות רות </t>
  </si>
  <si>
    <t>יוסף ואחיו</t>
  </si>
  <si>
    <t>סך הכל ציון לחלק זה</t>
  </si>
  <si>
    <t>בראשית ואהבה וחסד</t>
  </si>
  <si>
    <t>הכירות עם החומש-חובה</t>
  </si>
  <si>
    <t>במדבר 1</t>
  </si>
  <si>
    <t>במדבר 2</t>
  </si>
  <si>
    <t>במדבר 3</t>
  </si>
  <si>
    <t>שמואל ב ומלכים</t>
  </si>
  <si>
    <t>נושא 6 לבחירה</t>
  </si>
  <si>
    <t>נביאים</t>
  </si>
  <si>
    <t>עבודה על יוסף</t>
  </si>
  <si>
    <t xml:space="preserve">סך הכל ציון תלקיט </t>
  </si>
  <si>
    <t xml:space="preserve">סה"כ ציון תלקיט </t>
  </si>
  <si>
    <t xml:space="preserve">ציון בבחינה המסכמת </t>
  </si>
  <si>
    <t>ציון סופי ב12 שנ"ל מתמטיקה</t>
  </si>
  <si>
    <t>מטלת מלאלה 1/ מהגינה לצלחת 1</t>
  </si>
  <si>
    <t>מטלת מלאלה 2/ מהגינה לצלחת 2</t>
  </si>
  <si>
    <t>מטלת מלאלה 3/ מהגינה לצלחת 3</t>
  </si>
  <si>
    <t>יחידת קריקטורה</t>
  </si>
  <si>
    <t>נושא בחירה - מלאלה/ מהגינה לצלחת</t>
  </si>
  <si>
    <t>חיבור/סיכום - מטלת כתיבה או תרשים (למותאם)</t>
  </si>
  <si>
    <t>שם המספר</t>
  </si>
  <si>
    <t>טרום מבחן</t>
  </si>
  <si>
    <t>רפלקציה</t>
  </si>
  <si>
    <t>סה"כ ציון תלקיט</t>
  </si>
  <si>
    <t>מבחן</t>
  </si>
  <si>
    <t xml:space="preserve"> סה"כ הסיפור הקצר- העיוורת 20%</t>
  </si>
  <si>
    <t>סה"כ סיפור קצר נוסף 30%</t>
  </si>
  <si>
    <t>סה"כ ספר קריאה או דרמה מודרנית 50%</t>
  </si>
  <si>
    <t>הבנת הנקרא א'</t>
  </si>
  <si>
    <t>הבנת הנקרא ב'</t>
  </si>
  <si>
    <t>ספרות</t>
  </si>
  <si>
    <t>כתבה</t>
  </si>
  <si>
    <t>סך הכל חלק זה</t>
  </si>
  <si>
    <t>ציון פרזנטציה</t>
  </si>
  <si>
    <t>הבנת הנקרא</t>
  </si>
  <si>
    <t>תחביר</t>
  </si>
  <si>
    <t>לשון</t>
  </si>
  <si>
    <t>ציון סך הכל תלקיט</t>
  </si>
  <si>
    <t>שאלות מקור</t>
  </si>
  <si>
    <t>שאלות סיכום מנושאי החובה</t>
  </si>
  <si>
    <t xml:space="preserve">5 משימות למידה שוטפת </t>
  </si>
  <si>
    <t>2 שאלות סיכום/ מקור מנושאי הבחירה</t>
  </si>
  <si>
    <t>עבודה מסכמת בנושא שואה</t>
  </si>
  <si>
    <t xml:space="preserve">ציון תלקיט להגשה </t>
  </si>
  <si>
    <t> משימה אחת לכל פרק (סך הכל 3 משימות)</t>
  </si>
  <si>
    <t> תוצר, ניתוח מפה היסטורית, ניתוח תמונה ניתוח שיר או קטע מקור וכדומה</t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</si>
  <si>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>תולדות הערבים בימי הביניים</t>
    </r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</si>
  <si>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>היסטוריה של המאה ה- 20</t>
    </r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</si>
  <si>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>תולדות עם ישראל בעת החדשה עד לשואה</t>
    </r>
  </si>
  <si>
    <t>סה"כ ציון תלקיט (40%)</t>
  </si>
  <si>
    <t>ציון העבודה הערכה חלופית</t>
  </si>
  <si>
    <t>מבחן סופי 40%</t>
  </si>
  <si>
    <t> 9%</t>
  </si>
  <si>
    <t> 6%</t>
  </si>
  <si>
    <t> 10%</t>
  </si>
  <si>
    <t> 5%</t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</si>
  <si>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>תולדות הדרוזים בימי הביניים</t>
    </r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</si>
  <si>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>תולדות האסלאם</t>
    </r>
  </si>
  <si>
    <r>
      <t xml:space="preserve">על התלמיד לענות על שתי שאלות ממאגר השאלות משני נושאים שונים מפרק </t>
    </r>
    <r>
      <rPr>
        <b/>
        <sz val="11"/>
        <color rgb="FF000000"/>
        <rFont val="Arial"/>
        <family val="2"/>
      </rPr>
      <t xml:space="preserve">המזרח התיכון החדש </t>
    </r>
    <r>
      <rPr>
        <b/>
        <u/>
        <sz val="11"/>
        <color rgb="FF000000"/>
        <rFont val="Arial"/>
        <family val="2"/>
      </rPr>
      <t xml:space="preserve">או </t>
    </r>
    <r>
      <rPr>
        <b/>
        <sz val="11"/>
        <color rgb="FF000000"/>
        <rFont val="Arial"/>
        <family val="2"/>
      </rPr>
      <t>היסטוריה של המאה ה- 20</t>
    </r>
  </si>
  <si>
    <t>סך הכל ציון תלקיט</t>
  </si>
  <si>
    <t>אנסין</t>
  </si>
  <si>
    <t>אוצר מילים</t>
  </si>
  <si>
    <t>שמיעה</t>
  </si>
  <si>
    <t>כתיבה</t>
  </si>
  <si>
    <t xml:space="preserve">שיח </t>
  </si>
  <si>
    <t>דקדוק</t>
  </si>
  <si>
    <t>ציון תלקיט להגשה</t>
  </si>
  <si>
    <t>ציון מבחן 40%</t>
  </si>
  <si>
    <t>מדעי הקוראן</t>
  </si>
  <si>
    <t>אלחדית אלשריף.</t>
  </si>
  <si>
    <t>תורת המשפט.</t>
  </si>
  <si>
    <t>הביוגרפיה של הנביא</t>
  </si>
  <si>
    <t>ציון תלקיט</t>
  </si>
  <si>
    <t>ציון מבחן מסכם</t>
  </si>
  <si>
    <t>אחוז הציון</t>
  </si>
  <si>
    <t>דוגמא</t>
  </si>
  <si>
    <t>נושא 1</t>
  </si>
  <si>
    <t>נושא 2</t>
  </si>
  <si>
    <t>נושא 3</t>
  </si>
  <si>
    <t>נושא 4</t>
  </si>
  <si>
    <t>מבוא לתושב"ע 1</t>
  </si>
  <si>
    <t>מבוא לתושבע 2</t>
  </si>
  <si>
    <t>סוגיות 1</t>
  </si>
  <si>
    <t>סוגיות 2</t>
  </si>
  <si>
    <t>סוגיות 3</t>
  </si>
  <si>
    <t xml:space="preserve">סוגיות 4 </t>
  </si>
  <si>
    <t xml:space="preserve">יחידת בחירה נוספת </t>
  </si>
  <si>
    <t>שאלת חובה</t>
  </si>
  <si>
    <t>מבוא לתושבע 1</t>
  </si>
  <si>
    <t xml:space="preserve">סוגיות 2 </t>
  </si>
  <si>
    <t>סוגיות 4</t>
  </si>
  <si>
    <t>יחידת בחירה נוספת</t>
  </si>
  <si>
    <t xml:space="preserve">ציון תלקיט </t>
  </si>
  <si>
    <t>יחידה1</t>
  </si>
  <si>
    <t>יחידה 2</t>
  </si>
  <si>
    <t>יחידה 3</t>
  </si>
  <si>
    <t>יחידה 4</t>
  </si>
  <si>
    <t>יחידה 5</t>
  </si>
  <si>
    <t>יחידה 6</t>
  </si>
  <si>
    <t>ציון בחינה</t>
  </si>
  <si>
    <t>יחידה 7</t>
  </si>
  <si>
    <t>יוסי יוסי</t>
  </si>
  <si>
    <t>נקודות מהציון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</si>
</sst>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2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name val="Arial"/>
      <family val="2"/>
      <scheme val="minor"/>
    </font>
    <font>
      <b/>
      <sz val="16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3" fillId="6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4" xfId="0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/>
    <xf numFmtId="9" fontId="1" fillId="2" borderId="1" xfId="0" applyNumberFormat="1" applyFont="1" applyFill="1" applyBorder="1"/>
    <xf numFmtId="0" fontId="1" fillId="2" borderId="5" xfId="0" applyFont="1" applyFill="1" applyBorder="1" applyAlignment="1">
      <alignment wrapText="1"/>
    </xf>
    <xf numFmtId="9" fontId="1" fillId="2" borderId="6" xfId="0" applyNumberFormat="1" applyFont="1" applyFill="1" applyBorder="1"/>
    <xf numFmtId="0" fontId="0" fillId="0" borderId="6" xfId="0" applyBorder="1"/>
    <xf numFmtId="0" fontId="1" fillId="2" borderId="7" xfId="0" applyFont="1" applyFill="1" applyBorder="1" applyAlignment="1">
      <alignment wrapText="1"/>
    </xf>
    <xf numFmtId="9" fontId="1" fillId="2" borderId="8" xfId="0" applyNumberFormat="1" applyFont="1" applyFill="1" applyBorder="1"/>
    <xf numFmtId="0" fontId="0" fillId="0" borderId="8" xfId="0" applyBorder="1"/>
    <xf numFmtId="0" fontId="1" fillId="3" borderId="9" xfId="0" applyFont="1" applyFill="1" applyBorder="1" applyAlignment="1">
      <alignment wrapText="1"/>
    </xf>
    <xf numFmtId="0" fontId="0" fillId="0" borderId="10" xfId="0" applyBorder="1"/>
    <xf numFmtId="0" fontId="0" fillId="4" borderId="10" xfId="0" applyFill="1" applyBorder="1"/>
    <xf numFmtId="0" fontId="1" fillId="7" borderId="9" xfId="0" applyFont="1" applyFill="1" applyBorder="1" applyAlignment="1">
      <alignment horizontal="center" vertical="center" wrapText="1"/>
    </xf>
    <xf numFmtId="9" fontId="5" fillId="7" borderId="10" xfId="0" applyNumberFormat="1" applyFont="1" applyFill="1" applyBorder="1"/>
    <xf numFmtId="0" fontId="0" fillId="0" borderId="1" xfId="0" applyBorder="1" applyAlignment="1">
      <alignment vertical="top"/>
    </xf>
    <xf numFmtId="0" fontId="0" fillId="0" borderId="11" xfId="0" applyBorder="1"/>
    <xf numFmtId="0" fontId="7" fillId="8" borderId="14" xfId="0" applyFont="1" applyFill="1" applyBorder="1" applyAlignment="1">
      <alignment horizontal="right" vertical="center" wrapText="1" readingOrder="2"/>
    </xf>
    <xf numFmtId="0" fontId="7" fillId="8" borderId="15" xfId="0" applyFont="1" applyFill="1" applyBorder="1" applyAlignment="1">
      <alignment horizontal="right" vertical="center" wrapText="1" readingOrder="1"/>
    </xf>
    <xf numFmtId="0" fontId="7" fillId="8" borderId="14" xfId="0" applyFont="1" applyFill="1" applyBorder="1" applyAlignment="1">
      <alignment horizontal="right" vertical="center" wrapText="1" readingOrder="1"/>
    </xf>
    <xf numFmtId="0" fontId="7" fillId="8" borderId="14" xfId="0" applyFont="1" applyFill="1" applyBorder="1" applyAlignment="1">
      <alignment horizontal="center" vertical="center" wrapText="1" readingOrder="1"/>
    </xf>
    <xf numFmtId="0" fontId="7" fillId="8" borderId="16" xfId="0" applyFont="1" applyFill="1" applyBorder="1" applyAlignment="1">
      <alignment horizontal="right" vertical="center" wrapText="1" readingOrder="2"/>
    </xf>
    <xf numFmtId="0" fontId="7" fillId="9" borderId="18" xfId="0" applyFont="1" applyFill="1" applyBorder="1" applyAlignment="1">
      <alignment horizontal="right" vertical="center" wrapText="1" readingOrder="2"/>
    </xf>
    <xf numFmtId="0" fontId="7" fillId="8" borderId="1" xfId="0" applyFont="1" applyFill="1" applyBorder="1" applyAlignment="1">
      <alignment horizontal="right" vertical="center" readingOrder="2"/>
    </xf>
    <xf numFmtId="0" fontId="7" fillId="8" borderId="1" xfId="0" applyFont="1" applyFill="1" applyBorder="1" applyAlignment="1">
      <alignment horizontal="left" vertical="center" readingOrder="1"/>
    </xf>
    <xf numFmtId="0" fontId="9" fillId="8" borderId="1" xfId="0" applyFont="1" applyFill="1" applyBorder="1"/>
    <xf numFmtId="0" fontId="11" fillId="4" borderId="1" xfId="0" applyFont="1" applyFill="1" applyBorder="1" applyAlignment="1">
      <alignment horizontal="left" vertical="center" readingOrder="1"/>
    </xf>
    <xf numFmtId="0" fontId="0" fillId="0" borderId="19" xfId="0" applyFill="1" applyBorder="1"/>
    <xf numFmtId="0" fontId="0" fillId="2" borderId="1" xfId="0" applyFill="1" applyBorder="1" applyAlignment="1">
      <alignment vertical="top"/>
    </xf>
    <xf numFmtId="9" fontId="0" fillId="2" borderId="1" xfId="0" applyNumberFormat="1" applyFill="1" applyBorder="1" applyAlignment="1">
      <alignment vertical="top"/>
    </xf>
    <xf numFmtId="9" fontId="0" fillId="2" borderId="1" xfId="0" applyNumberFormat="1" applyFill="1" applyBorder="1"/>
    <xf numFmtId="0" fontId="1" fillId="11" borderId="7" xfId="0" applyFont="1" applyFill="1" applyBorder="1" applyAlignment="1">
      <alignment wrapText="1"/>
    </xf>
    <xf numFmtId="0" fontId="0" fillId="11" borderId="8" xfId="0" applyFill="1" applyBorder="1"/>
    <xf numFmtId="0" fontId="1" fillId="0" borderId="1" xfId="0" applyFont="1" applyBorder="1" applyAlignment="1">
      <alignment vertical="top"/>
    </xf>
    <xf numFmtId="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1" xfId="0" applyFill="1" applyBorder="1"/>
    <xf numFmtId="0" fontId="1" fillId="11" borderId="1" xfId="0" applyFont="1" applyFill="1" applyBorder="1" applyAlignment="1">
      <alignment vertical="top"/>
    </xf>
    <xf numFmtId="0" fontId="0" fillId="11" borderId="1" xfId="0" applyFill="1" applyBorder="1"/>
    <xf numFmtId="0" fontId="13" fillId="0" borderId="0" xfId="0" applyFont="1"/>
    <xf numFmtId="0" fontId="4" fillId="2" borderId="1" xfId="1" applyFont="1" applyFill="1" applyBorder="1"/>
    <xf numFmtId="0" fontId="4" fillId="2" borderId="1" xfId="2" applyFont="1" applyFill="1" applyBorder="1"/>
    <xf numFmtId="9" fontId="14" fillId="2" borderId="1" xfId="2" applyNumberFormat="1" applyFont="1" applyFill="1" applyBorder="1"/>
    <xf numFmtId="9" fontId="14" fillId="2" borderId="1" xfId="0" applyNumberFormat="1" applyFont="1" applyFill="1" applyBorder="1"/>
    <xf numFmtId="0" fontId="4" fillId="3" borderId="1" xfId="1" applyFont="1" applyFill="1" applyBorder="1"/>
    <xf numFmtId="9" fontId="14" fillId="3" borderId="1" xfId="0" applyNumberFormat="1" applyFont="1" applyFill="1" applyBorder="1"/>
    <xf numFmtId="9" fontId="0" fillId="11" borderId="1" xfId="0" applyNumberFormat="1" applyFill="1" applyBorder="1"/>
    <xf numFmtId="0" fontId="4" fillId="11" borderId="1" xfId="1" applyFont="1" applyFill="1" applyBorder="1"/>
    <xf numFmtId="9" fontId="14" fillId="11" borderId="1" xfId="0" applyNumberFormat="1" applyFont="1" applyFill="1" applyBorder="1"/>
    <xf numFmtId="0" fontId="15" fillId="10" borderId="1" xfId="0" applyFont="1" applyFill="1" applyBorder="1"/>
    <xf numFmtId="0" fontId="15" fillId="10" borderId="0" xfId="0" applyFont="1" applyFill="1"/>
    <xf numFmtId="0" fontId="14" fillId="2" borderId="1" xfId="0" applyFont="1" applyFill="1" applyBorder="1"/>
    <xf numFmtId="0" fontId="12" fillId="0" borderId="1" xfId="0" applyFont="1" applyBorder="1"/>
    <xf numFmtId="9" fontId="12" fillId="2" borderId="1" xfId="0" applyNumberFormat="1" applyFont="1" applyFill="1" applyBorder="1"/>
    <xf numFmtId="0" fontId="4" fillId="2" borderId="1" xfId="0" applyFont="1" applyFill="1" applyBorder="1"/>
    <xf numFmtId="9" fontId="12" fillId="2" borderId="0" xfId="0" applyNumberFormat="1" applyFont="1" applyFill="1"/>
    <xf numFmtId="0" fontId="4" fillId="3" borderId="1" xfId="0" applyFont="1" applyFill="1" applyBorder="1"/>
    <xf numFmtId="9" fontId="12" fillId="3" borderId="1" xfId="0" applyNumberFormat="1" applyFont="1" applyFill="1" applyBorder="1"/>
    <xf numFmtId="0" fontId="4" fillId="11" borderId="1" xfId="0" applyFont="1" applyFill="1" applyBorder="1"/>
    <xf numFmtId="9" fontId="12" fillId="11" borderId="1" xfId="0" applyNumberFormat="1" applyFont="1" applyFill="1" applyBorder="1"/>
    <xf numFmtId="9" fontId="5" fillId="2" borderId="1" xfId="0" applyNumberFormat="1" applyFont="1" applyFill="1" applyBorder="1"/>
    <xf numFmtId="0" fontId="1" fillId="2" borderId="1" xfId="0" applyFont="1" applyFill="1" applyBorder="1"/>
    <xf numFmtId="9" fontId="4" fillId="2" borderId="1" xfId="0" applyNumberFormat="1" applyFont="1" applyFill="1" applyBorder="1"/>
    <xf numFmtId="0" fontId="1" fillId="3" borderId="1" xfId="0" applyFont="1" applyFill="1" applyBorder="1"/>
    <xf numFmtId="0" fontId="5" fillId="11" borderId="1" xfId="0" applyFont="1" applyFill="1" applyBorder="1"/>
    <xf numFmtId="9" fontId="1" fillId="3" borderId="1" xfId="0" applyNumberFormat="1" applyFont="1" applyFill="1" applyBorder="1"/>
    <xf numFmtId="9" fontId="5" fillId="11" borderId="1" xfId="0" applyNumberFormat="1" applyFont="1" applyFill="1" applyBorder="1"/>
    <xf numFmtId="9" fontId="1" fillId="11" borderId="1" xfId="0" applyNumberFormat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vertical="center" wrapText="1"/>
    </xf>
    <xf numFmtId="0" fontId="6" fillId="11" borderId="8" xfId="0" applyFont="1" applyFill="1" applyBorder="1"/>
    <xf numFmtId="0" fontId="12" fillId="2" borderId="2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/>
    <xf numFmtId="9" fontId="12" fillId="2" borderId="13" xfId="0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11" borderId="1" xfId="0" applyFont="1" applyFill="1" applyBorder="1"/>
    <xf numFmtId="0" fontId="7" fillId="2" borderId="17" xfId="0" applyFont="1" applyFill="1" applyBorder="1" applyAlignment="1">
      <alignment horizontal="right" vertical="center" wrapText="1" readingOrder="2"/>
    </xf>
    <xf numFmtId="9" fontId="8" fillId="2" borderId="1" xfId="0" applyNumberFormat="1" applyFont="1" applyFill="1" applyBorder="1" applyAlignment="1">
      <alignment horizontal="left" vertical="center" wrapText="1" readingOrder="1"/>
    </xf>
    <xf numFmtId="0" fontId="7" fillId="2" borderId="17" xfId="0" applyFont="1" applyFill="1" applyBorder="1" applyAlignment="1">
      <alignment horizontal="center" vertical="center" wrapText="1" readingOrder="1"/>
    </xf>
    <xf numFmtId="0" fontId="7" fillId="3" borderId="17" xfId="0" applyFont="1" applyFill="1" applyBorder="1" applyAlignment="1">
      <alignment horizontal="center" vertical="center" wrapText="1" readingOrder="1"/>
    </xf>
    <xf numFmtId="9" fontId="5" fillId="3" borderId="1" xfId="0" applyNumberFormat="1" applyFont="1" applyFill="1" applyBorder="1"/>
    <xf numFmtId="0" fontId="7" fillId="11" borderId="1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right" vertical="center" wrapText="1" readingOrder="2"/>
    </xf>
    <xf numFmtId="0" fontId="7" fillId="2" borderId="16" xfId="0" applyFont="1" applyFill="1" applyBorder="1" applyAlignment="1">
      <alignment horizontal="right" vertical="center" wrapText="1" readingOrder="1"/>
    </xf>
    <xf numFmtId="0" fontId="7" fillId="2" borderId="14" xfId="0" applyFont="1" applyFill="1" applyBorder="1" applyAlignment="1">
      <alignment horizontal="right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16" xfId="0" applyFont="1" applyFill="1" applyBorder="1" applyAlignment="1">
      <alignment horizontal="right" vertical="center" wrapText="1" readingOrder="2"/>
    </xf>
    <xf numFmtId="0" fontId="7" fillId="2" borderId="18" xfId="0" applyFont="1" applyFill="1" applyBorder="1" applyAlignment="1">
      <alignment horizontal="right" vertical="center" wrapText="1" readingOrder="2"/>
    </xf>
    <xf numFmtId="0" fontId="7" fillId="2" borderId="1" xfId="0" applyFont="1" applyFill="1" applyBorder="1" applyAlignment="1">
      <alignment horizontal="right" vertical="center" readingOrder="2"/>
    </xf>
    <xf numFmtId="0" fontId="7" fillId="2" borderId="1" xfId="0" applyFont="1" applyFill="1" applyBorder="1" applyAlignment="1">
      <alignment horizontal="left" vertical="center" readingOrder="1"/>
    </xf>
    <xf numFmtId="0" fontId="9" fillId="2" borderId="1" xfId="0" applyFont="1" applyFill="1" applyBorder="1"/>
    <xf numFmtId="9" fontId="11" fillId="2" borderId="1" xfId="0" applyNumberFormat="1" applyFont="1" applyFill="1" applyBorder="1" applyAlignment="1">
      <alignment horizontal="left" vertical="center" wrapText="1" readingOrder="1"/>
    </xf>
    <xf numFmtId="0" fontId="5" fillId="11" borderId="0" xfId="0" applyFont="1" applyFill="1"/>
    <xf numFmtId="0" fontId="5" fillId="3" borderId="1" xfId="0" applyFont="1" applyFill="1" applyBorder="1"/>
    <xf numFmtId="0" fontId="0" fillId="0" borderId="20" xfId="0" applyBorder="1"/>
    <xf numFmtId="0" fontId="0" fillId="0" borderId="12" xfId="0" applyBorder="1"/>
    <xf numFmtId="0" fontId="0" fillId="0" borderId="13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2" borderId="1" xfId="0" applyFont="1" applyFill="1" applyBorder="1" applyAlignment="1">
      <alignment horizontal="center" vertical="top"/>
    </xf>
    <xf numFmtId="0" fontId="15" fillId="10" borderId="1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</cellXfs>
  <cellStyles count="3">
    <cellStyle name="Normal" xfId="0" builtinId="0"/>
    <cellStyle name="טוב" xfId="1" builtinId="26"/>
    <cellStyle name="ניטראלי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rightToLeft="1" workbookViewId="0">
      <selection activeCell="L8" sqref="L8"/>
    </sheetView>
  </sheetViews>
  <sheetFormatPr defaultRowHeight="14.25" x14ac:dyDescent="0.2"/>
  <cols>
    <col min="1" max="1" width="10.375" bestFit="1" customWidth="1"/>
  </cols>
  <sheetData>
    <row r="1" spans="1:8" ht="78.75" x14ac:dyDescent="0.25">
      <c r="A1" s="3" t="s">
        <v>0</v>
      </c>
      <c r="B1" s="74" t="s">
        <v>124</v>
      </c>
      <c r="C1" s="74" t="s">
        <v>125</v>
      </c>
      <c r="D1" s="74" t="s">
        <v>126</v>
      </c>
      <c r="E1" s="74" t="s">
        <v>127</v>
      </c>
      <c r="F1" s="75" t="s">
        <v>59</v>
      </c>
      <c r="G1" s="16" t="s">
        <v>60</v>
      </c>
      <c r="H1" s="76" t="s">
        <v>61</v>
      </c>
    </row>
    <row r="2" spans="1:8" ht="15.75" x14ac:dyDescent="0.25">
      <c r="A2" s="5" t="s">
        <v>8</v>
      </c>
      <c r="B2" s="6">
        <v>0.25</v>
      </c>
      <c r="C2" s="6">
        <v>0.25</v>
      </c>
      <c r="D2" s="6">
        <v>0.25</v>
      </c>
      <c r="E2" s="6">
        <v>0.25</v>
      </c>
      <c r="F2" s="11">
        <v>0.6</v>
      </c>
      <c r="G2" s="17">
        <v>0.4</v>
      </c>
      <c r="H2" s="77"/>
    </row>
    <row r="3" spans="1:8" x14ac:dyDescent="0.2">
      <c r="A3" s="1" t="s">
        <v>14</v>
      </c>
      <c r="B3" s="1">
        <v>100</v>
      </c>
      <c r="C3" s="1">
        <v>100</v>
      </c>
      <c r="D3" s="1">
        <v>100</v>
      </c>
      <c r="E3" s="1">
        <v>100</v>
      </c>
      <c r="F3" s="1">
        <f>ROUND(B3*0.25+C3*0.25+D3*0.25+E3*0.25,0)</f>
        <v>100</v>
      </c>
      <c r="G3" s="1">
        <v>90</v>
      </c>
      <c r="H3" s="1">
        <f>ROUND(F3*0.6+G3*0.4,0)</f>
        <v>96</v>
      </c>
    </row>
    <row r="4" spans="1:8" x14ac:dyDescent="0.2">
      <c r="A4" s="1"/>
      <c r="B4" s="1"/>
      <c r="C4" s="1">
        <v>35</v>
      </c>
      <c r="D4" s="1">
        <v>90</v>
      </c>
      <c r="E4" s="1">
        <v>90</v>
      </c>
      <c r="F4" s="1">
        <f>ROUND(B4*0.25+C4*0.25+D4*0.25+E4*0.25,0)</f>
        <v>54</v>
      </c>
      <c r="G4" s="1"/>
      <c r="H4" s="1">
        <f t="shared" ref="H4:H36" si="0">ROUND(F4*0.6+G4*0.4,0)</f>
        <v>32</v>
      </c>
    </row>
    <row r="5" spans="1:8" x14ac:dyDescent="0.2">
      <c r="A5" s="1"/>
      <c r="B5" s="1"/>
      <c r="C5" s="1"/>
      <c r="D5" s="1"/>
      <c r="E5" s="1"/>
      <c r="F5" s="1">
        <f t="shared" ref="F5:F36" si="1">ROUND(B5*0.25+C5*0.25+D5*0.25+E5*0.25,0)</f>
        <v>0</v>
      </c>
      <c r="G5" s="1"/>
      <c r="H5" s="1">
        <f t="shared" si="0"/>
        <v>0</v>
      </c>
    </row>
    <row r="6" spans="1:8" x14ac:dyDescent="0.2">
      <c r="A6" s="1"/>
      <c r="B6" s="1"/>
      <c r="C6" s="1"/>
      <c r="D6" s="1"/>
      <c r="E6" s="1"/>
      <c r="F6" s="1">
        <f t="shared" si="1"/>
        <v>0</v>
      </c>
      <c r="G6" s="1"/>
      <c r="H6" s="1">
        <f t="shared" si="0"/>
        <v>0</v>
      </c>
    </row>
    <row r="7" spans="1:8" x14ac:dyDescent="0.2">
      <c r="A7" s="1"/>
      <c r="B7" s="1"/>
      <c r="C7" s="1"/>
      <c r="D7" s="1"/>
      <c r="E7" s="1"/>
      <c r="F7" s="1">
        <f t="shared" si="1"/>
        <v>0</v>
      </c>
      <c r="G7" s="1"/>
      <c r="H7" s="1">
        <f t="shared" si="0"/>
        <v>0</v>
      </c>
    </row>
    <row r="8" spans="1:8" x14ac:dyDescent="0.2">
      <c r="A8" s="1"/>
      <c r="B8" s="1"/>
      <c r="C8" s="1"/>
      <c r="D8" s="1"/>
      <c r="E8" s="1"/>
      <c r="F8" s="1">
        <f t="shared" si="1"/>
        <v>0</v>
      </c>
      <c r="G8" s="1"/>
      <c r="H8" s="1">
        <f t="shared" si="0"/>
        <v>0</v>
      </c>
    </row>
    <row r="9" spans="1:8" x14ac:dyDescent="0.2">
      <c r="A9" s="1"/>
      <c r="B9" s="1"/>
      <c r="C9" s="1"/>
      <c r="D9" s="1"/>
      <c r="E9" s="1"/>
      <c r="F9" s="1">
        <f t="shared" si="1"/>
        <v>0</v>
      </c>
      <c r="G9" s="1"/>
      <c r="H9" s="1">
        <f t="shared" si="0"/>
        <v>0</v>
      </c>
    </row>
    <row r="10" spans="1:8" x14ac:dyDescent="0.2">
      <c r="A10" s="1"/>
      <c r="B10" s="1"/>
      <c r="C10" s="1"/>
      <c r="D10" s="1"/>
      <c r="E10" s="1"/>
      <c r="F10" s="1">
        <f t="shared" si="1"/>
        <v>0</v>
      </c>
      <c r="G10" s="1"/>
      <c r="H10" s="1">
        <f t="shared" si="0"/>
        <v>0</v>
      </c>
    </row>
    <row r="11" spans="1:8" x14ac:dyDescent="0.2">
      <c r="A11" s="1"/>
      <c r="B11" s="1"/>
      <c r="C11" s="1"/>
      <c r="D11" s="1"/>
      <c r="E11" s="1"/>
      <c r="F11" s="1">
        <f t="shared" si="1"/>
        <v>0</v>
      </c>
      <c r="G11" s="1"/>
      <c r="H11" s="1">
        <f t="shared" si="0"/>
        <v>0</v>
      </c>
    </row>
    <row r="12" spans="1:8" x14ac:dyDescent="0.2">
      <c r="A12" s="1"/>
      <c r="B12" s="1"/>
      <c r="C12" s="1"/>
      <c r="D12" s="1"/>
      <c r="E12" s="1"/>
      <c r="F12" s="1">
        <f t="shared" si="1"/>
        <v>0</v>
      </c>
      <c r="G12" s="1"/>
      <c r="H12" s="1">
        <f t="shared" si="0"/>
        <v>0</v>
      </c>
    </row>
    <row r="13" spans="1:8" x14ac:dyDescent="0.2">
      <c r="A13" s="1"/>
      <c r="B13" s="1"/>
      <c r="C13" s="1"/>
      <c r="D13" s="1"/>
      <c r="E13" s="1"/>
      <c r="F13" s="1">
        <f t="shared" si="1"/>
        <v>0</v>
      </c>
      <c r="G13" s="1"/>
      <c r="H13" s="1">
        <f t="shared" si="0"/>
        <v>0</v>
      </c>
    </row>
    <row r="14" spans="1:8" x14ac:dyDescent="0.2">
      <c r="A14" s="1"/>
      <c r="B14" s="1"/>
      <c r="C14" s="1"/>
      <c r="D14" s="1"/>
      <c r="E14" s="1"/>
      <c r="F14" s="1">
        <f t="shared" si="1"/>
        <v>0</v>
      </c>
      <c r="G14" s="1"/>
      <c r="H14" s="1">
        <f t="shared" si="0"/>
        <v>0</v>
      </c>
    </row>
    <row r="15" spans="1:8" x14ac:dyDescent="0.2">
      <c r="A15" s="1"/>
      <c r="B15" s="1"/>
      <c r="C15" s="1"/>
      <c r="D15" s="1"/>
      <c r="E15" s="1"/>
      <c r="F15" s="1">
        <f t="shared" si="1"/>
        <v>0</v>
      </c>
      <c r="G15" s="1"/>
      <c r="H15" s="1">
        <f t="shared" si="0"/>
        <v>0</v>
      </c>
    </row>
    <row r="16" spans="1:8" x14ac:dyDescent="0.2">
      <c r="A16" s="1"/>
      <c r="B16" s="1"/>
      <c r="C16" s="1"/>
      <c r="D16" s="1"/>
      <c r="E16" s="1"/>
      <c r="F16" s="1">
        <f t="shared" si="1"/>
        <v>0</v>
      </c>
      <c r="G16" s="1"/>
      <c r="H16" s="1">
        <f t="shared" si="0"/>
        <v>0</v>
      </c>
    </row>
    <row r="17" spans="1:8" x14ac:dyDescent="0.2">
      <c r="A17" s="1"/>
      <c r="B17" s="1"/>
      <c r="C17" s="1"/>
      <c r="D17" s="1"/>
      <c r="E17" s="1"/>
      <c r="F17" s="1">
        <f t="shared" si="1"/>
        <v>0</v>
      </c>
      <c r="G17" s="1"/>
      <c r="H17" s="1">
        <f t="shared" si="0"/>
        <v>0</v>
      </c>
    </row>
    <row r="18" spans="1:8" x14ac:dyDescent="0.2">
      <c r="A18" s="1"/>
      <c r="B18" s="1"/>
      <c r="C18" s="1"/>
      <c r="D18" s="1"/>
      <c r="E18" s="1"/>
      <c r="F18" s="1">
        <f t="shared" si="1"/>
        <v>0</v>
      </c>
      <c r="G18" s="1"/>
      <c r="H18" s="1">
        <f t="shared" si="0"/>
        <v>0</v>
      </c>
    </row>
    <row r="19" spans="1:8" x14ac:dyDescent="0.2">
      <c r="A19" s="1"/>
      <c r="B19" s="1"/>
      <c r="C19" s="1"/>
      <c r="D19" s="1"/>
      <c r="E19" s="1"/>
      <c r="F19" s="1">
        <f t="shared" si="1"/>
        <v>0</v>
      </c>
      <c r="G19" s="1"/>
      <c r="H19" s="1">
        <f t="shared" si="0"/>
        <v>0</v>
      </c>
    </row>
    <row r="20" spans="1:8" x14ac:dyDescent="0.2">
      <c r="A20" s="1"/>
      <c r="B20" s="1"/>
      <c r="C20" s="1"/>
      <c r="D20" s="1"/>
      <c r="E20" s="1"/>
      <c r="F20" s="1">
        <f t="shared" si="1"/>
        <v>0</v>
      </c>
      <c r="G20" s="1"/>
      <c r="H20" s="1">
        <f t="shared" si="0"/>
        <v>0</v>
      </c>
    </row>
    <row r="21" spans="1:8" x14ac:dyDescent="0.2">
      <c r="A21" s="1"/>
      <c r="B21" s="1"/>
      <c r="C21" s="1"/>
      <c r="D21" s="1"/>
      <c r="E21" s="1"/>
      <c r="F21" s="1">
        <f t="shared" si="1"/>
        <v>0</v>
      </c>
      <c r="G21" s="1"/>
      <c r="H21" s="1">
        <f t="shared" si="0"/>
        <v>0</v>
      </c>
    </row>
    <row r="22" spans="1:8" x14ac:dyDescent="0.2">
      <c r="A22" s="1"/>
      <c r="B22" s="1"/>
      <c r="C22" s="1"/>
      <c r="D22" s="1"/>
      <c r="E22" s="1"/>
      <c r="F22" s="1">
        <f t="shared" si="1"/>
        <v>0</v>
      </c>
      <c r="G22" s="1"/>
      <c r="H22" s="1">
        <f t="shared" si="0"/>
        <v>0</v>
      </c>
    </row>
    <row r="23" spans="1:8" x14ac:dyDescent="0.2">
      <c r="A23" s="1"/>
      <c r="B23" s="1"/>
      <c r="C23" s="1"/>
      <c r="D23" s="1"/>
      <c r="E23" s="1"/>
      <c r="F23" s="1">
        <f t="shared" si="1"/>
        <v>0</v>
      </c>
      <c r="G23" s="1"/>
      <c r="H23" s="1">
        <f t="shared" si="0"/>
        <v>0</v>
      </c>
    </row>
    <row r="24" spans="1:8" x14ac:dyDescent="0.2">
      <c r="A24" s="1"/>
      <c r="B24" s="1"/>
      <c r="C24" s="1"/>
      <c r="D24" s="1"/>
      <c r="E24" s="1"/>
      <c r="F24" s="1">
        <f t="shared" si="1"/>
        <v>0</v>
      </c>
      <c r="G24" s="1"/>
      <c r="H24" s="1">
        <f t="shared" si="0"/>
        <v>0</v>
      </c>
    </row>
    <row r="25" spans="1:8" x14ac:dyDescent="0.2">
      <c r="A25" s="1"/>
      <c r="B25" s="1"/>
      <c r="C25" s="1"/>
      <c r="D25" s="1"/>
      <c r="E25" s="1"/>
      <c r="F25" s="1">
        <f t="shared" si="1"/>
        <v>0</v>
      </c>
      <c r="G25" s="1"/>
      <c r="H25" s="1">
        <f t="shared" si="0"/>
        <v>0</v>
      </c>
    </row>
    <row r="26" spans="1:8" x14ac:dyDescent="0.2">
      <c r="A26" s="1"/>
      <c r="B26" s="1"/>
      <c r="C26" s="1"/>
      <c r="D26" s="1"/>
      <c r="E26" s="1"/>
      <c r="F26" s="1">
        <f t="shared" si="1"/>
        <v>0</v>
      </c>
      <c r="G26" s="1"/>
      <c r="H26" s="1">
        <f t="shared" si="0"/>
        <v>0</v>
      </c>
    </row>
    <row r="27" spans="1:8" x14ac:dyDescent="0.2">
      <c r="A27" s="1"/>
      <c r="B27" s="1"/>
      <c r="C27" s="1"/>
      <c r="D27" s="1"/>
      <c r="E27" s="1"/>
      <c r="F27" s="1">
        <f t="shared" si="1"/>
        <v>0</v>
      </c>
      <c r="G27" s="1"/>
      <c r="H27" s="1">
        <f t="shared" si="0"/>
        <v>0</v>
      </c>
    </row>
    <row r="28" spans="1:8" x14ac:dyDescent="0.2">
      <c r="A28" s="1"/>
      <c r="B28" s="1"/>
      <c r="C28" s="1"/>
      <c r="D28" s="1"/>
      <c r="E28" s="1"/>
      <c r="F28" s="1">
        <f t="shared" si="1"/>
        <v>0</v>
      </c>
      <c r="G28" s="1"/>
      <c r="H28" s="1">
        <f t="shared" si="0"/>
        <v>0</v>
      </c>
    </row>
    <row r="29" spans="1:8" x14ac:dyDescent="0.2">
      <c r="A29" s="1"/>
      <c r="B29" s="1"/>
      <c r="C29" s="1"/>
      <c r="D29" s="1"/>
      <c r="E29" s="1"/>
      <c r="F29" s="1">
        <f t="shared" si="1"/>
        <v>0</v>
      </c>
      <c r="G29" s="1"/>
      <c r="H29" s="1">
        <f t="shared" si="0"/>
        <v>0</v>
      </c>
    </row>
    <row r="30" spans="1:8" x14ac:dyDescent="0.2">
      <c r="A30" s="1"/>
      <c r="B30" s="1"/>
      <c r="C30" s="1"/>
      <c r="D30" s="1"/>
      <c r="E30" s="1"/>
      <c r="F30" s="1">
        <f t="shared" si="1"/>
        <v>0</v>
      </c>
      <c r="G30" s="1"/>
      <c r="H30" s="1">
        <f t="shared" si="0"/>
        <v>0</v>
      </c>
    </row>
    <row r="31" spans="1:8" x14ac:dyDescent="0.2">
      <c r="A31" s="1"/>
      <c r="B31" s="1"/>
      <c r="C31" s="1"/>
      <c r="D31" s="1"/>
      <c r="E31" s="1"/>
      <c r="F31" s="1">
        <f t="shared" si="1"/>
        <v>0</v>
      </c>
      <c r="G31" s="1"/>
      <c r="H31" s="1">
        <f t="shared" si="0"/>
        <v>0</v>
      </c>
    </row>
    <row r="32" spans="1:8" x14ac:dyDescent="0.2">
      <c r="A32" s="1"/>
      <c r="B32" s="1"/>
      <c r="C32" s="1"/>
      <c r="D32" s="1"/>
      <c r="E32" s="1"/>
      <c r="F32" s="1">
        <f t="shared" si="1"/>
        <v>0</v>
      </c>
      <c r="G32" s="1"/>
      <c r="H32" s="1">
        <f t="shared" si="0"/>
        <v>0</v>
      </c>
    </row>
    <row r="33" spans="1:8" x14ac:dyDescent="0.2">
      <c r="A33" s="1"/>
      <c r="B33" s="1"/>
      <c r="C33" s="1"/>
      <c r="D33" s="1"/>
      <c r="E33" s="1"/>
      <c r="F33" s="1">
        <f t="shared" si="1"/>
        <v>0</v>
      </c>
      <c r="G33" s="1"/>
      <c r="H33" s="1">
        <f t="shared" si="0"/>
        <v>0</v>
      </c>
    </row>
    <row r="34" spans="1:8" x14ac:dyDescent="0.2">
      <c r="A34" s="1"/>
      <c r="B34" s="1"/>
      <c r="C34" s="1"/>
      <c r="D34" s="1"/>
      <c r="E34" s="1"/>
      <c r="F34" s="1">
        <f t="shared" si="1"/>
        <v>0</v>
      </c>
      <c r="G34" s="1"/>
      <c r="H34" s="1">
        <f t="shared" si="0"/>
        <v>0</v>
      </c>
    </row>
    <row r="35" spans="1:8" x14ac:dyDescent="0.2">
      <c r="A35" s="1"/>
      <c r="B35" s="1"/>
      <c r="C35" s="1"/>
      <c r="D35" s="1"/>
      <c r="E35" s="1"/>
      <c r="F35" s="1">
        <f t="shared" si="1"/>
        <v>0</v>
      </c>
      <c r="G35" s="1"/>
      <c r="H35" s="1">
        <f t="shared" si="0"/>
        <v>0</v>
      </c>
    </row>
    <row r="36" spans="1:8" x14ac:dyDescent="0.2">
      <c r="A36" s="1"/>
      <c r="B36" s="1"/>
      <c r="C36" s="1"/>
      <c r="D36" s="1"/>
      <c r="E36" s="1"/>
      <c r="F36" s="1">
        <f t="shared" si="1"/>
        <v>0</v>
      </c>
      <c r="G36" s="1"/>
      <c r="H36" s="1">
        <f t="shared" si="0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topLeftCell="C1" workbookViewId="0">
      <selection activeCell="H17" sqref="H17"/>
    </sheetView>
  </sheetViews>
  <sheetFormatPr defaultRowHeight="14.25" x14ac:dyDescent="0.2"/>
  <cols>
    <col min="1" max="1" width="13.125" customWidth="1"/>
    <col min="2" max="2" width="15.625" customWidth="1"/>
    <col min="3" max="3" width="24.875" customWidth="1"/>
    <col min="4" max="4" width="21" customWidth="1"/>
    <col min="5" max="5" width="34" customWidth="1"/>
    <col min="6" max="6" width="15.5" customWidth="1"/>
    <col min="7" max="7" width="24.875" customWidth="1"/>
    <col min="8" max="8" width="21.375" customWidth="1"/>
    <col min="9" max="9" width="14.75" customWidth="1"/>
  </cols>
  <sheetData>
    <row r="1" spans="1:10" ht="15.75" x14ac:dyDescent="0.25">
      <c r="A1" s="67" t="s">
        <v>0</v>
      </c>
      <c r="B1" s="67" t="s">
        <v>86</v>
      </c>
      <c r="C1" s="67" t="s">
        <v>87</v>
      </c>
      <c r="D1" s="67" t="s">
        <v>88</v>
      </c>
      <c r="E1" s="67" t="s">
        <v>89</v>
      </c>
      <c r="F1" s="67" t="s">
        <v>80</v>
      </c>
      <c r="G1" s="67" t="s">
        <v>90</v>
      </c>
      <c r="H1" s="67" t="s">
        <v>91</v>
      </c>
      <c r="I1" s="69" t="s">
        <v>40</v>
      </c>
      <c r="J1" s="87" t="s">
        <v>41</v>
      </c>
    </row>
    <row r="2" spans="1:10" ht="15.75" x14ac:dyDescent="0.25">
      <c r="A2" s="67" t="s">
        <v>8</v>
      </c>
      <c r="B2" s="67">
        <v>50</v>
      </c>
      <c r="C2" s="67">
        <v>20</v>
      </c>
      <c r="D2" s="67">
        <v>15</v>
      </c>
      <c r="E2" s="67">
        <v>15</v>
      </c>
      <c r="F2" s="6">
        <v>0.4</v>
      </c>
      <c r="G2" s="6">
        <v>0.2</v>
      </c>
      <c r="H2" s="6">
        <v>0.6</v>
      </c>
      <c r="I2" s="71">
        <v>0.4</v>
      </c>
      <c r="J2" s="73">
        <v>1</v>
      </c>
    </row>
    <row r="3" spans="1:10" ht="15" x14ac:dyDescent="0.2">
      <c r="A3" s="58" t="s">
        <v>14</v>
      </c>
      <c r="B3" s="58">
        <v>100</v>
      </c>
      <c r="C3" s="58">
        <v>100</v>
      </c>
      <c r="D3" s="58">
        <v>80</v>
      </c>
      <c r="E3" s="58">
        <v>100</v>
      </c>
      <c r="F3" s="58">
        <f>ROUND(B3*0.5+C3*0.2+D3*0.15+E3*0.15,0)</f>
        <v>97</v>
      </c>
      <c r="G3" s="58">
        <v>90</v>
      </c>
      <c r="H3" s="58">
        <f>ROUND((F3*0.4+G3*0.2)*10/6,0)</f>
        <v>95</v>
      </c>
      <c r="I3" s="58">
        <v>100</v>
      </c>
      <c r="J3" s="58">
        <f>ROUND(H3*0.6+I3*0.4,0)</f>
        <v>97</v>
      </c>
    </row>
    <row r="4" spans="1:10" x14ac:dyDescent="0.2">
      <c r="A4" s="1"/>
      <c r="B4" s="1"/>
      <c r="C4" s="1"/>
      <c r="D4" s="1"/>
      <c r="E4" s="1"/>
      <c r="F4" s="1">
        <f t="shared" ref="F4:F23" si="0">ROUND(B4*0.5+C4*0.2+D4*0.15+E4*0.15,0)</f>
        <v>0</v>
      </c>
      <c r="G4" s="1"/>
      <c r="H4" s="1">
        <f t="shared" ref="H4:H23" si="1">ROUND((F4*0.4+G4*0.2)*10/6,0)</f>
        <v>0</v>
      </c>
      <c r="I4" s="1"/>
      <c r="J4" s="1">
        <f t="shared" ref="J4:J23" si="2">ROUND(H4*0.6+I4*0.4,0)</f>
        <v>0</v>
      </c>
    </row>
    <row r="5" spans="1:10" x14ac:dyDescent="0.2">
      <c r="A5" s="1"/>
      <c r="B5" s="1"/>
      <c r="C5" s="1"/>
      <c r="D5" s="1"/>
      <c r="E5" s="1"/>
      <c r="F5" s="1">
        <f t="shared" si="0"/>
        <v>0</v>
      </c>
      <c r="G5" s="1"/>
      <c r="H5" s="1">
        <f t="shared" si="1"/>
        <v>0</v>
      </c>
      <c r="I5" s="1"/>
      <c r="J5" s="1">
        <f t="shared" si="2"/>
        <v>0</v>
      </c>
    </row>
    <row r="6" spans="1:10" x14ac:dyDescent="0.2">
      <c r="A6" s="1"/>
      <c r="B6" s="1"/>
      <c r="C6" s="1"/>
      <c r="D6" s="1"/>
      <c r="E6" s="1"/>
      <c r="F6" s="1">
        <f t="shared" si="0"/>
        <v>0</v>
      </c>
      <c r="G6" s="1"/>
      <c r="H6" s="1">
        <f t="shared" si="1"/>
        <v>0</v>
      </c>
      <c r="I6" s="1"/>
      <c r="J6" s="1">
        <f t="shared" si="2"/>
        <v>0</v>
      </c>
    </row>
    <row r="7" spans="1:10" x14ac:dyDescent="0.2">
      <c r="A7" s="1"/>
      <c r="B7" s="1"/>
      <c r="C7" s="1"/>
      <c r="D7" s="1"/>
      <c r="E7" s="1"/>
      <c r="F7" s="1">
        <f t="shared" si="0"/>
        <v>0</v>
      </c>
      <c r="G7" s="1"/>
      <c r="H7" s="1">
        <f t="shared" si="1"/>
        <v>0</v>
      </c>
      <c r="I7" s="1"/>
      <c r="J7" s="1">
        <f t="shared" si="2"/>
        <v>0</v>
      </c>
    </row>
    <row r="8" spans="1:10" x14ac:dyDescent="0.2">
      <c r="A8" s="1"/>
      <c r="B8" s="1"/>
      <c r="C8" s="1"/>
      <c r="D8" s="1"/>
      <c r="E8" s="1"/>
      <c r="F8" s="1">
        <f t="shared" si="0"/>
        <v>0</v>
      </c>
      <c r="G8" s="1"/>
      <c r="H8" s="1">
        <f t="shared" si="1"/>
        <v>0</v>
      </c>
      <c r="I8" s="1"/>
      <c r="J8" s="1">
        <f t="shared" si="2"/>
        <v>0</v>
      </c>
    </row>
    <row r="9" spans="1:10" x14ac:dyDescent="0.2">
      <c r="A9" s="1"/>
      <c r="B9" s="1"/>
      <c r="C9" s="1"/>
      <c r="D9" s="1"/>
      <c r="E9" s="1"/>
      <c r="F9" s="1">
        <f t="shared" si="0"/>
        <v>0</v>
      </c>
      <c r="G9" s="1"/>
      <c r="H9" s="1">
        <f t="shared" si="1"/>
        <v>0</v>
      </c>
      <c r="I9" s="1"/>
      <c r="J9" s="1">
        <f t="shared" si="2"/>
        <v>0</v>
      </c>
    </row>
    <row r="10" spans="1:10" x14ac:dyDescent="0.2">
      <c r="A10" s="1"/>
      <c r="B10" s="1"/>
      <c r="C10" s="1"/>
      <c r="D10" s="1"/>
      <c r="E10" s="1"/>
      <c r="F10" s="1">
        <f t="shared" si="0"/>
        <v>0</v>
      </c>
      <c r="G10" s="1"/>
      <c r="H10" s="1">
        <f t="shared" si="1"/>
        <v>0</v>
      </c>
      <c r="I10" s="1"/>
      <c r="J10" s="1">
        <f t="shared" si="2"/>
        <v>0</v>
      </c>
    </row>
    <row r="11" spans="1:10" x14ac:dyDescent="0.2">
      <c r="A11" s="1"/>
      <c r="B11" s="1"/>
      <c r="C11" s="1"/>
      <c r="D11" s="1"/>
      <c r="E11" s="1"/>
      <c r="F11" s="1">
        <f t="shared" si="0"/>
        <v>0</v>
      </c>
      <c r="G11" s="1"/>
      <c r="H11" s="1">
        <f t="shared" si="1"/>
        <v>0</v>
      </c>
      <c r="I11" s="1"/>
      <c r="J11" s="1">
        <f t="shared" si="2"/>
        <v>0</v>
      </c>
    </row>
    <row r="12" spans="1:10" x14ac:dyDescent="0.2">
      <c r="A12" s="1"/>
      <c r="B12" s="1"/>
      <c r="C12" s="1"/>
      <c r="D12" s="1"/>
      <c r="E12" s="1"/>
      <c r="F12" s="1">
        <f t="shared" si="0"/>
        <v>0</v>
      </c>
      <c r="G12" s="1"/>
      <c r="H12" s="1">
        <f t="shared" si="1"/>
        <v>0</v>
      </c>
      <c r="I12" s="1"/>
      <c r="J12" s="1">
        <f t="shared" si="2"/>
        <v>0</v>
      </c>
    </row>
    <row r="13" spans="1:10" x14ac:dyDescent="0.2">
      <c r="A13" s="1"/>
      <c r="B13" s="1"/>
      <c r="C13" s="1"/>
      <c r="D13" s="1"/>
      <c r="E13" s="1"/>
      <c r="F13" s="1">
        <f t="shared" si="0"/>
        <v>0</v>
      </c>
      <c r="G13" s="1"/>
      <c r="H13" s="1">
        <f t="shared" si="1"/>
        <v>0</v>
      </c>
      <c r="I13" s="1"/>
      <c r="J13" s="1">
        <f t="shared" si="2"/>
        <v>0</v>
      </c>
    </row>
    <row r="14" spans="1:10" x14ac:dyDescent="0.2">
      <c r="A14" s="1"/>
      <c r="B14" s="1"/>
      <c r="C14" s="1"/>
      <c r="D14" s="1"/>
      <c r="E14" s="1"/>
      <c r="F14" s="1">
        <f t="shared" si="0"/>
        <v>0</v>
      </c>
      <c r="G14" s="1"/>
      <c r="H14" s="1">
        <f t="shared" si="1"/>
        <v>0</v>
      </c>
      <c r="I14" s="1"/>
      <c r="J14" s="1">
        <f t="shared" si="2"/>
        <v>0</v>
      </c>
    </row>
    <row r="15" spans="1:10" x14ac:dyDescent="0.2">
      <c r="A15" s="1"/>
      <c r="B15" s="1"/>
      <c r="C15" s="1"/>
      <c r="D15" s="1"/>
      <c r="E15" s="1"/>
      <c r="F15" s="1">
        <f t="shared" si="0"/>
        <v>0</v>
      </c>
      <c r="G15" s="1"/>
      <c r="H15" s="1">
        <f t="shared" si="1"/>
        <v>0</v>
      </c>
      <c r="I15" s="1"/>
      <c r="J15" s="1">
        <f t="shared" si="2"/>
        <v>0</v>
      </c>
    </row>
    <row r="16" spans="1:10" x14ac:dyDescent="0.2">
      <c r="A16" s="1"/>
      <c r="B16" s="1"/>
      <c r="C16" s="1"/>
      <c r="D16" s="1"/>
      <c r="E16" s="1"/>
      <c r="F16" s="1">
        <f t="shared" si="0"/>
        <v>0</v>
      </c>
      <c r="G16" s="1"/>
      <c r="H16" s="1">
        <f t="shared" si="1"/>
        <v>0</v>
      </c>
      <c r="I16" s="1"/>
      <c r="J16" s="1">
        <f t="shared" si="2"/>
        <v>0</v>
      </c>
    </row>
    <row r="17" spans="1:10" x14ac:dyDescent="0.2">
      <c r="A17" s="1"/>
      <c r="B17" s="1"/>
      <c r="C17" s="1"/>
      <c r="D17" s="1"/>
      <c r="E17" s="1"/>
      <c r="F17" s="1">
        <f t="shared" si="0"/>
        <v>0</v>
      </c>
      <c r="G17" s="1"/>
      <c r="H17" s="1">
        <f t="shared" si="1"/>
        <v>0</v>
      </c>
      <c r="I17" s="1"/>
      <c r="J17" s="1">
        <f t="shared" si="2"/>
        <v>0</v>
      </c>
    </row>
    <row r="18" spans="1:10" x14ac:dyDescent="0.2">
      <c r="A18" s="1"/>
      <c r="B18" s="1"/>
      <c r="C18" s="1"/>
      <c r="D18" s="1"/>
      <c r="E18" s="1"/>
      <c r="F18" s="1">
        <f t="shared" si="0"/>
        <v>0</v>
      </c>
      <c r="G18" s="1"/>
      <c r="H18" s="1">
        <f t="shared" si="1"/>
        <v>0</v>
      </c>
      <c r="I18" s="1"/>
      <c r="J18" s="1">
        <f t="shared" si="2"/>
        <v>0</v>
      </c>
    </row>
    <row r="19" spans="1:10" x14ac:dyDescent="0.2">
      <c r="A19" s="1"/>
      <c r="B19" s="1"/>
      <c r="C19" s="1"/>
      <c r="D19" s="1"/>
      <c r="E19" s="1"/>
      <c r="F19" s="1">
        <f t="shared" si="0"/>
        <v>0</v>
      </c>
      <c r="G19" s="1"/>
      <c r="H19" s="1">
        <f t="shared" si="1"/>
        <v>0</v>
      </c>
      <c r="I19" s="1"/>
      <c r="J19" s="1">
        <f t="shared" si="2"/>
        <v>0</v>
      </c>
    </row>
    <row r="20" spans="1:10" x14ac:dyDescent="0.2">
      <c r="A20" s="1"/>
      <c r="B20" s="1"/>
      <c r="C20" s="1"/>
      <c r="D20" s="1"/>
      <c r="E20" s="1"/>
      <c r="F20" s="1">
        <f t="shared" si="0"/>
        <v>0</v>
      </c>
      <c r="G20" s="1"/>
      <c r="H20" s="1">
        <f t="shared" si="1"/>
        <v>0</v>
      </c>
      <c r="I20" s="1"/>
      <c r="J20" s="1">
        <f t="shared" si="2"/>
        <v>0</v>
      </c>
    </row>
    <row r="21" spans="1:10" x14ac:dyDescent="0.2">
      <c r="A21" s="1"/>
      <c r="B21" s="1"/>
      <c r="C21" s="1"/>
      <c r="D21" s="1"/>
      <c r="E21" s="1"/>
      <c r="F21" s="1">
        <f t="shared" si="0"/>
        <v>0</v>
      </c>
      <c r="G21" s="1"/>
      <c r="H21" s="1">
        <f t="shared" si="1"/>
        <v>0</v>
      </c>
      <c r="I21" s="1"/>
      <c r="J21" s="1">
        <f t="shared" si="2"/>
        <v>0</v>
      </c>
    </row>
    <row r="22" spans="1:10" x14ac:dyDescent="0.2">
      <c r="A22" s="1"/>
      <c r="B22" s="1"/>
      <c r="C22" s="1"/>
      <c r="D22" s="1"/>
      <c r="E22" s="1"/>
      <c r="F22" s="1">
        <f t="shared" si="0"/>
        <v>0</v>
      </c>
      <c r="G22" s="1"/>
      <c r="H22" s="1">
        <f t="shared" si="1"/>
        <v>0</v>
      </c>
      <c r="I22" s="1"/>
      <c r="J22" s="1">
        <f t="shared" si="2"/>
        <v>0</v>
      </c>
    </row>
    <row r="23" spans="1:10" x14ac:dyDescent="0.2">
      <c r="A23" s="1"/>
      <c r="B23" s="1"/>
      <c r="C23" s="1"/>
      <c r="D23" s="1"/>
      <c r="E23" s="1"/>
      <c r="F23" s="1">
        <f t="shared" si="0"/>
        <v>0</v>
      </c>
      <c r="G23" s="1"/>
      <c r="H23" s="1">
        <f t="shared" si="1"/>
        <v>0</v>
      </c>
      <c r="I23" s="1"/>
      <c r="J23" s="1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rightToLeft="1" workbookViewId="0">
      <selection activeCell="K4" sqref="K4:K5"/>
    </sheetView>
  </sheetViews>
  <sheetFormatPr defaultRowHeight="14.25" x14ac:dyDescent="0.2"/>
  <cols>
    <col min="1" max="1" width="10.375" bestFit="1" customWidth="1"/>
    <col min="2" max="2" width="15.375" customWidth="1"/>
    <col min="3" max="3" width="15.25" customWidth="1"/>
    <col min="4" max="4" width="13" customWidth="1"/>
    <col min="5" max="5" width="14.625" customWidth="1"/>
    <col min="6" max="6" width="18.375" customWidth="1"/>
    <col min="7" max="7" width="12.875" customWidth="1"/>
    <col min="8" max="8" width="11.625" customWidth="1"/>
    <col min="9" max="9" width="10.625" customWidth="1"/>
    <col min="10" max="10" width="11.25" customWidth="1"/>
    <col min="11" max="11" width="11.5" customWidth="1"/>
  </cols>
  <sheetData>
    <row r="3" spans="1:11" ht="15" thickBot="1" x14ac:dyDescent="0.25"/>
    <row r="4" spans="1:11" ht="135" customHeight="1" x14ac:dyDescent="0.2">
      <c r="A4" s="20" t="s">
        <v>0</v>
      </c>
      <c r="B4" s="21" t="s">
        <v>92</v>
      </c>
      <c r="C4" s="22" t="s">
        <v>93</v>
      </c>
      <c r="D4" s="23" t="s">
        <v>94</v>
      </c>
      <c r="E4" s="23" t="s">
        <v>95</v>
      </c>
      <c r="F4" s="23" t="s">
        <v>96</v>
      </c>
      <c r="G4" s="24" t="s">
        <v>97</v>
      </c>
      <c r="H4" s="88" t="s">
        <v>98</v>
      </c>
      <c r="I4" s="90" t="s">
        <v>39</v>
      </c>
      <c r="J4" s="91" t="s">
        <v>99</v>
      </c>
      <c r="K4" s="93" t="s">
        <v>41</v>
      </c>
    </row>
    <row r="5" spans="1:11" ht="15.75" x14ac:dyDescent="0.25">
      <c r="A5" s="26" t="s">
        <v>8</v>
      </c>
      <c r="B5" s="27" t="s">
        <v>100</v>
      </c>
      <c r="C5" s="27" t="s">
        <v>101</v>
      </c>
      <c r="D5" s="27" t="s">
        <v>102</v>
      </c>
      <c r="E5" s="27" t="s">
        <v>102</v>
      </c>
      <c r="F5" s="27" t="s">
        <v>103</v>
      </c>
      <c r="G5" s="28"/>
      <c r="H5" s="89">
        <v>0.2</v>
      </c>
      <c r="I5" s="66">
        <v>0.6</v>
      </c>
      <c r="J5" s="92">
        <v>0.4</v>
      </c>
      <c r="K5" s="72">
        <v>1</v>
      </c>
    </row>
    <row r="6" spans="1:11" x14ac:dyDescent="0.2">
      <c r="A6" s="1" t="s">
        <v>123</v>
      </c>
      <c r="B6" s="1">
        <v>100</v>
      </c>
      <c r="C6" s="1">
        <v>100</v>
      </c>
      <c r="D6" s="1">
        <v>50</v>
      </c>
      <c r="E6" s="1">
        <v>50</v>
      </c>
      <c r="F6" s="1">
        <v>100</v>
      </c>
      <c r="G6" s="1">
        <f>ROUND((B6*0.09+C6*0.06+D6*0.1+E6*0.1+F6*0.05)*10/4,0)</f>
        <v>75</v>
      </c>
      <c r="H6" s="1">
        <v>90</v>
      </c>
      <c r="I6" s="1">
        <f>ROUND((G6*0.4+H6*0.2)*10/6,0)</f>
        <v>80</v>
      </c>
      <c r="J6" s="1">
        <v>100</v>
      </c>
      <c r="K6" s="1">
        <f>ROUND(I6*0.6+J6*0.4,0)</f>
        <v>88</v>
      </c>
    </row>
    <row r="7" spans="1:11" x14ac:dyDescent="0.2">
      <c r="A7" s="1"/>
      <c r="B7" s="1"/>
      <c r="C7" s="1"/>
      <c r="D7" s="1"/>
      <c r="E7" s="1"/>
      <c r="F7" s="1"/>
      <c r="G7" s="1">
        <f t="shared" ref="G7:G20" si="0">ROUND((B7*0.09+C7*0.06+D7*0.1+E7*0.1+F7*0.05)*10/4,0)</f>
        <v>0</v>
      </c>
      <c r="H7" s="1"/>
      <c r="I7" s="1">
        <f t="shared" ref="I7:I20" si="1">ROUND((G7*0.4+H7*0.2)*10/6,0)</f>
        <v>0</v>
      </c>
      <c r="J7" s="1"/>
      <c r="K7" s="1">
        <f t="shared" ref="K7:K20" si="2">ROUND(I7*0.6+J7*0.4,0)</f>
        <v>0</v>
      </c>
    </row>
    <row r="8" spans="1:11" x14ac:dyDescent="0.2">
      <c r="A8" s="1"/>
      <c r="B8" s="1"/>
      <c r="C8" s="1"/>
      <c r="D8" s="1"/>
      <c r="E8" s="1"/>
      <c r="F8" s="1"/>
      <c r="G8" s="1">
        <f t="shared" si="0"/>
        <v>0</v>
      </c>
      <c r="H8" s="1"/>
      <c r="I8" s="1">
        <f t="shared" si="1"/>
        <v>0</v>
      </c>
      <c r="J8" s="1"/>
      <c r="K8" s="1">
        <f t="shared" si="2"/>
        <v>0</v>
      </c>
    </row>
    <row r="9" spans="1:11" x14ac:dyDescent="0.2">
      <c r="A9" s="1"/>
      <c r="B9" s="1"/>
      <c r="C9" s="1"/>
      <c r="D9" s="1"/>
      <c r="E9" s="1"/>
      <c r="F9" s="1"/>
      <c r="G9" s="1">
        <f t="shared" si="0"/>
        <v>0</v>
      </c>
      <c r="H9" s="1"/>
      <c r="I9" s="1">
        <f t="shared" si="1"/>
        <v>0</v>
      </c>
      <c r="J9" s="1"/>
      <c r="K9" s="1">
        <f t="shared" si="2"/>
        <v>0</v>
      </c>
    </row>
    <row r="10" spans="1:11" x14ac:dyDescent="0.2">
      <c r="A10" s="1"/>
      <c r="B10" s="1"/>
      <c r="C10" s="1"/>
      <c r="D10" s="1"/>
      <c r="E10" s="1"/>
      <c r="F10" s="1"/>
      <c r="G10" s="1">
        <f t="shared" si="0"/>
        <v>0</v>
      </c>
      <c r="H10" s="1"/>
      <c r="I10" s="1">
        <f t="shared" si="1"/>
        <v>0</v>
      </c>
      <c r="J10" s="1"/>
      <c r="K10" s="1">
        <f t="shared" si="2"/>
        <v>0</v>
      </c>
    </row>
    <row r="11" spans="1:11" x14ac:dyDescent="0.2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>
        <f t="shared" si="1"/>
        <v>0</v>
      </c>
      <c r="J11" s="1"/>
      <c r="K11" s="1">
        <f t="shared" si="2"/>
        <v>0</v>
      </c>
    </row>
    <row r="12" spans="1:11" x14ac:dyDescent="0.2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>
        <f t="shared" si="1"/>
        <v>0</v>
      </c>
      <c r="J12" s="1"/>
      <c r="K12" s="1">
        <f t="shared" si="2"/>
        <v>0</v>
      </c>
    </row>
    <row r="13" spans="1:11" x14ac:dyDescent="0.2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>
        <f t="shared" si="1"/>
        <v>0</v>
      </c>
      <c r="J13" s="1"/>
      <c r="K13" s="1">
        <f t="shared" si="2"/>
        <v>0</v>
      </c>
    </row>
    <row r="14" spans="1:11" x14ac:dyDescent="0.2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>
        <f t="shared" si="1"/>
        <v>0</v>
      </c>
      <c r="J14" s="1"/>
      <c r="K14" s="1">
        <f t="shared" si="2"/>
        <v>0</v>
      </c>
    </row>
    <row r="15" spans="1:11" x14ac:dyDescent="0.2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>
        <f t="shared" si="1"/>
        <v>0</v>
      </c>
      <c r="J15" s="1"/>
      <c r="K15" s="1">
        <f t="shared" si="2"/>
        <v>0</v>
      </c>
    </row>
    <row r="16" spans="1:11" x14ac:dyDescent="0.2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>
        <f t="shared" si="1"/>
        <v>0</v>
      </c>
      <c r="J16" s="1"/>
      <c r="K16" s="1">
        <f t="shared" si="2"/>
        <v>0</v>
      </c>
    </row>
    <row r="17" spans="1:11" x14ac:dyDescent="0.2">
      <c r="A17" s="1"/>
      <c r="B17" s="1"/>
      <c r="C17" s="1"/>
      <c r="D17" s="1"/>
      <c r="E17" s="1"/>
      <c r="F17" s="1"/>
      <c r="G17" s="1">
        <f t="shared" si="0"/>
        <v>0</v>
      </c>
      <c r="H17" s="1"/>
      <c r="I17" s="1">
        <f t="shared" si="1"/>
        <v>0</v>
      </c>
      <c r="J17" s="1"/>
      <c r="K17" s="1">
        <f t="shared" si="2"/>
        <v>0</v>
      </c>
    </row>
    <row r="18" spans="1:11" x14ac:dyDescent="0.2">
      <c r="A18" s="1"/>
      <c r="B18" s="1"/>
      <c r="C18" s="1"/>
      <c r="D18" s="1"/>
      <c r="E18" s="1"/>
      <c r="F18" s="1"/>
      <c r="G18" s="1">
        <f t="shared" si="0"/>
        <v>0</v>
      </c>
      <c r="H18" s="1"/>
      <c r="I18" s="1">
        <f t="shared" si="1"/>
        <v>0</v>
      </c>
      <c r="J18" s="1"/>
      <c r="K18" s="1">
        <f t="shared" si="2"/>
        <v>0</v>
      </c>
    </row>
    <row r="19" spans="1:11" x14ac:dyDescent="0.2">
      <c r="A19" s="1"/>
      <c r="B19" s="1"/>
      <c r="C19" s="1"/>
      <c r="D19" s="1"/>
      <c r="E19" s="1"/>
      <c r="F19" s="1"/>
      <c r="G19" s="1">
        <f t="shared" si="0"/>
        <v>0</v>
      </c>
      <c r="H19" s="1"/>
      <c r="I19" s="1">
        <f t="shared" si="1"/>
        <v>0</v>
      </c>
      <c r="J19" s="1"/>
      <c r="K19" s="1">
        <f t="shared" si="2"/>
        <v>0</v>
      </c>
    </row>
    <row r="20" spans="1:11" x14ac:dyDescent="0.2">
      <c r="A20" s="1"/>
      <c r="B20" s="1"/>
      <c r="C20" s="1"/>
      <c r="D20" s="1"/>
      <c r="E20" s="1"/>
      <c r="F20" s="1"/>
      <c r="G20" s="1">
        <f t="shared" si="0"/>
        <v>0</v>
      </c>
      <c r="H20" s="1"/>
      <c r="I20" s="1">
        <f t="shared" si="1"/>
        <v>0</v>
      </c>
      <c r="J20" s="1"/>
      <c r="K20" s="1">
        <f t="shared" si="2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rightToLeft="1" workbookViewId="0">
      <selection activeCell="G10" sqref="G10"/>
    </sheetView>
  </sheetViews>
  <sheetFormatPr defaultRowHeight="14.25" x14ac:dyDescent="0.2"/>
  <cols>
    <col min="1" max="1" width="16.5" customWidth="1"/>
    <col min="2" max="2" width="18" customWidth="1"/>
    <col min="3" max="3" width="15.25" customWidth="1"/>
    <col min="4" max="4" width="16.75" customWidth="1"/>
    <col min="5" max="5" width="16.375" customWidth="1"/>
    <col min="6" max="6" width="18.625" customWidth="1"/>
  </cols>
  <sheetData>
    <row r="3" spans="1:11" ht="15" thickBot="1" x14ac:dyDescent="0.25"/>
    <row r="4" spans="1:11" ht="126.75" customHeight="1" x14ac:dyDescent="0.25">
      <c r="A4" s="94" t="s">
        <v>0</v>
      </c>
      <c r="B4" s="95" t="s">
        <v>92</v>
      </c>
      <c r="C4" s="96" t="s">
        <v>93</v>
      </c>
      <c r="D4" s="97" t="s">
        <v>104</v>
      </c>
      <c r="E4" s="97" t="s">
        <v>105</v>
      </c>
      <c r="F4" s="97" t="s">
        <v>106</v>
      </c>
      <c r="G4" s="98" t="s">
        <v>97</v>
      </c>
      <c r="H4" s="94" t="s">
        <v>98</v>
      </c>
      <c r="I4" s="99" t="s">
        <v>107</v>
      </c>
      <c r="J4" s="25" t="s">
        <v>10</v>
      </c>
      <c r="K4" s="104" t="s">
        <v>41</v>
      </c>
    </row>
    <row r="5" spans="1:11" ht="15.75" x14ac:dyDescent="0.25">
      <c r="A5" s="100" t="s">
        <v>8</v>
      </c>
      <c r="B5" s="101" t="s">
        <v>100</v>
      </c>
      <c r="C5" s="101" t="s">
        <v>101</v>
      </c>
      <c r="D5" s="101" t="s">
        <v>102</v>
      </c>
      <c r="E5" s="101" t="s">
        <v>102</v>
      </c>
      <c r="F5" s="101" t="s">
        <v>103</v>
      </c>
      <c r="G5" s="102"/>
      <c r="H5" s="103">
        <v>0.2</v>
      </c>
      <c r="I5" s="103">
        <v>0.6</v>
      </c>
      <c r="J5" s="29"/>
      <c r="K5" s="72">
        <v>1</v>
      </c>
    </row>
    <row r="6" spans="1:11" x14ac:dyDescent="0.2">
      <c r="A6" s="1" t="s">
        <v>123</v>
      </c>
      <c r="B6" s="1">
        <v>100</v>
      </c>
      <c r="C6" s="1">
        <v>100</v>
      </c>
      <c r="D6" s="1">
        <v>50</v>
      </c>
      <c r="E6" s="1">
        <v>50</v>
      </c>
      <c r="F6" s="1">
        <v>100</v>
      </c>
      <c r="G6" s="1">
        <f>ROUND((B6*0.09+C6*0.06+D6*0.1+E6*0.1+F6*0.05)*10/4,0)</f>
        <v>75</v>
      </c>
      <c r="H6" s="1">
        <v>90</v>
      </c>
      <c r="I6" s="1">
        <f>ROUND((G6*0.4+H6*0.2)*10/6,0)</f>
        <v>80</v>
      </c>
      <c r="J6" s="1">
        <v>100</v>
      </c>
      <c r="K6" s="1">
        <f>ROUND(I6*0.6+J6*0.4,0)</f>
        <v>88</v>
      </c>
    </row>
    <row r="7" spans="1:11" x14ac:dyDescent="0.2">
      <c r="A7" s="1"/>
      <c r="B7" s="1"/>
      <c r="C7" s="1"/>
      <c r="D7" s="1"/>
      <c r="E7" s="1"/>
      <c r="F7" s="1"/>
      <c r="G7" s="1">
        <f t="shared" ref="G7:G20" si="0">ROUND((B7*0.09+C7*0.06+D7*0.1+E7*0.1+F7*0.05)*10/4,0)</f>
        <v>0</v>
      </c>
      <c r="H7" s="1"/>
      <c r="I7" s="1">
        <f t="shared" ref="I7:I20" si="1">ROUND((G7*0.4+H7*0.2)*10/6,0)</f>
        <v>0</v>
      </c>
      <c r="J7" s="1"/>
      <c r="K7" s="1">
        <f t="shared" ref="K7:K20" si="2">ROUND(I7*0.6+J7*0.4,0)</f>
        <v>0</v>
      </c>
    </row>
    <row r="8" spans="1:11" x14ac:dyDescent="0.2">
      <c r="A8" s="1"/>
      <c r="B8" s="1"/>
      <c r="C8" s="1"/>
      <c r="D8" s="1"/>
      <c r="E8" s="1"/>
      <c r="F8" s="1"/>
      <c r="G8" s="1">
        <f t="shared" si="0"/>
        <v>0</v>
      </c>
      <c r="H8" s="1"/>
      <c r="I8" s="1">
        <f t="shared" si="1"/>
        <v>0</v>
      </c>
      <c r="J8" s="1"/>
      <c r="K8" s="1">
        <f t="shared" si="2"/>
        <v>0</v>
      </c>
    </row>
    <row r="9" spans="1:11" x14ac:dyDescent="0.2">
      <c r="A9" s="1"/>
      <c r="B9" s="1"/>
      <c r="C9" s="1"/>
      <c r="D9" s="1"/>
      <c r="E9" s="1"/>
      <c r="F9" s="1"/>
      <c r="G9" s="1">
        <f t="shared" si="0"/>
        <v>0</v>
      </c>
      <c r="H9" s="1"/>
      <c r="I9" s="1">
        <f t="shared" si="1"/>
        <v>0</v>
      </c>
      <c r="J9" s="1"/>
      <c r="K9" s="1">
        <f t="shared" si="2"/>
        <v>0</v>
      </c>
    </row>
    <row r="10" spans="1:11" x14ac:dyDescent="0.2">
      <c r="A10" s="1"/>
      <c r="B10" s="1"/>
      <c r="C10" s="1"/>
      <c r="D10" s="1"/>
      <c r="E10" s="1"/>
      <c r="F10" s="1"/>
      <c r="G10" s="1">
        <f t="shared" si="0"/>
        <v>0</v>
      </c>
      <c r="H10" s="1"/>
      <c r="I10" s="1">
        <f t="shared" si="1"/>
        <v>0</v>
      </c>
      <c r="J10" s="1"/>
      <c r="K10" s="1">
        <f t="shared" si="2"/>
        <v>0</v>
      </c>
    </row>
    <row r="11" spans="1:11" x14ac:dyDescent="0.2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>
        <f t="shared" si="1"/>
        <v>0</v>
      </c>
      <c r="J11" s="1"/>
      <c r="K11" s="1">
        <f t="shared" si="2"/>
        <v>0</v>
      </c>
    </row>
    <row r="12" spans="1:11" x14ac:dyDescent="0.2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>
        <f t="shared" si="1"/>
        <v>0</v>
      </c>
      <c r="J12" s="1"/>
      <c r="K12" s="1">
        <f t="shared" si="2"/>
        <v>0</v>
      </c>
    </row>
    <row r="13" spans="1:11" x14ac:dyDescent="0.2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>
        <f t="shared" si="1"/>
        <v>0</v>
      </c>
      <c r="J13" s="1"/>
      <c r="K13" s="1">
        <f t="shared" si="2"/>
        <v>0</v>
      </c>
    </row>
    <row r="14" spans="1:11" x14ac:dyDescent="0.2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>
        <f t="shared" si="1"/>
        <v>0</v>
      </c>
      <c r="J14" s="1"/>
      <c r="K14" s="1">
        <f t="shared" si="2"/>
        <v>0</v>
      </c>
    </row>
    <row r="15" spans="1:11" x14ac:dyDescent="0.2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>
        <f t="shared" si="1"/>
        <v>0</v>
      </c>
      <c r="J15" s="1"/>
      <c r="K15" s="1">
        <f t="shared" si="2"/>
        <v>0</v>
      </c>
    </row>
    <row r="16" spans="1:11" x14ac:dyDescent="0.2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>
        <f t="shared" si="1"/>
        <v>0</v>
      </c>
      <c r="J16" s="1"/>
      <c r="K16" s="1">
        <f t="shared" si="2"/>
        <v>0</v>
      </c>
    </row>
    <row r="17" spans="1:11" x14ac:dyDescent="0.2">
      <c r="A17" s="1"/>
      <c r="B17" s="1"/>
      <c r="C17" s="1"/>
      <c r="D17" s="1"/>
      <c r="E17" s="1"/>
      <c r="F17" s="1"/>
      <c r="G17" s="1">
        <f t="shared" si="0"/>
        <v>0</v>
      </c>
      <c r="H17" s="1"/>
      <c r="I17" s="1">
        <f t="shared" si="1"/>
        <v>0</v>
      </c>
      <c r="J17" s="1"/>
      <c r="K17" s="1">
        <f t="shared" si="2"/>
        <v>0</v>
      </c>
    </row>
    <row r="18" spans="1:11" x14ac:dyDescent="0.2">
      <c r="A18" s="1"/>
      <c r="B18" s="1"/>
      <c r="C18" s="1"/>
      <c r="D18" s="1"/>
      <c r="E18" s="1"/>
      <c r="F18" s="1"/>
      <c r="G18" s="1">
        <f t="shared" si="0"/>
        <v>0</v>
      </c>
      <c r="H18" s="1"/>
      <c r="I18" s="1">
        <f t="shared" si="1"/>
        <v>0</v>
      </c>
      <c r="J18" s="1"/>
      <c r="K18" s="1">
        <f t="shared" si="2"/>
        <v>0</v>
      </c>
    </row>
    <row r="19" spans="1:11" x14ac:dyDescent="0.2">
      <c r="A19" s="1"/>
      <c r="B19" s="1"/>
      <c r="C19" s="1"/>
      <c r="D19" s="1"/>
      <c r="E19" s="1"/>
      <c r="F19" s="1"/>
      <c r="G19" s="1">
        <f t="shared" si="0"/>
        <v>0</v>
      </c>
      <c r="H19" s="1"/>
      <c r="I19" s="1">
        <f t="shared" si="1"/>
        <v>0</v>
      </c>
      <c r="J19" s="1"/>
      <c r="K19" s="1">
        <f t="shared" si="2"/>
        <v>0</v>
      </c>
    </row>
    <row r="20" spans="1:11" x14ac:dyDescent="0.2">
      <c r="A20" s="1"/>
      <c r="B20" s="1"/>
      <c r="C20" s="1"/>
      <c r="D20" s="1"/>
      <c r="E20" s="1"/>
      <c r="F20" s="1"/>
      <c r="G20" s="1">
        <f t="shared" si="0"/>
        <v>0</v>
      </c>
      <c r="H20" s="1"/>
      <c r="I20" s="1">
        <f t="shared" si="1"/>
        <v>0</v>
      </c>
      <c r="J20" s="1"/>
      <c r="K20" s="1">
        <f t="shared" si="2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rightToLeft="1" workbookViewId="0">
      <selection activeCell="E20" sqref="E20"/>
    </sheetView>
  </sheetViews>
  <sheetFormatPr defaultRowHeight="14.25" x14ac:dyDescent="0.2"/>
  <cols>
    <col min="1" max="1" width="17.25" customWidth="1"/>
    <col min="2" max="2" width="16.125" customWidth="1"/>
    <col min="3" max="3" width="18.5" customWidth="1"/>
    <col min="4" max="4" width="15.125" customWidth="1"/>
    <col min="5" max="5" width="20.75" customWidth="1"/>
    <col min="6" max="6" width="14.75" customWidth="1"/>
    <col min="7" max="7" width="11.75" bestFit="1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67" t="s">
        <v>0</v>
      </c>
      <c r="B2" s="67" t="s">
        <v>116</v>
      </c>
      <c r="C2" s="67" t="s">
        <v>117</v>
      </c>
      <c r="D2" s="67" t="s">
        <v>118</v>
      </c>
      <c r="E2" s="67" t="s">
        <v>119</v>
      </c>
      <c r="F2" s="67" t="s">
        <v>120</v>
      </c>
      <c r="G2" s="69" t="s">
        <v>121</v>
      </c>
      <c r="H2" s="87" t="s">
        <v>41</v>
      </c>
    </row>
    <row r="3" spans="1:8" ht="15.75" x14ac:dyDescent="0.25">
      <c r="A3" s="67" t="s">
        <v>122</v>
      </c>
      <c r="B3" s="67">
        <v>25</v>
      </c>
      <c r="C3" s="67">
        <v>25</v>
      </c>
      <c r="D3" s="67">
        <v>25</v>
      </c>
      <c r="E3" s="67">
        <v>25</v>
      </c>
      <c r="F3" s="6">
        <v>0.6</v>
      </c>
      <c r="G3" s="71">
        <v>0.4</v>
      </c>
      <c r="H3" s="73">
        <v>1</v>
      </c>
    </row>
    <row r="4" spans="1:8" x14ac:dyDescent="0.2">
      <c r="A4" s="1" t="s">
        <v>123</v>
      </c>
      <c r="B4" s="1">
        <v>100</v>
      </c>
      <c r="C4" s="1">
        <v>100</v>
      </c>
      <c r="D4" s="1">
        <v>100</v>
      </c>
      <c r="E4" s="1">
        <v>100</v>
      </c>
      <c r="F4" s="1">
        <f>ROUND((B4*0.25+C4*0.25+D4*0.25+E4*0.25),0)</f>
        <v>100</v>
      </c>
      <c r="G4" s="30">
        <v>80</v>
      </c>
      <c r="H4" s="19">
        <f>ROUND(F4*0.6+G4*0.4,0)</f>
        <v>92</v>
      </c>
    </row>
    <row r="5" spans="1:8" x14ac:dyDescent="0.2">
      <c r="A5" s="1"/>
      <c r="B5" s="1"/>
      <c r="C5" s="1"/>
      <c r="D5" s="1"/>
      <c r="E5" s="1"/>
      <c r="F5" s="1">
        <f t="shared" ref="F5:F25" si="0">ROUND((B5*0.25+C5*0.25+D5*0.25+E5*0.25),0)</f>
        <v>0</v>
      </c>
      <c r="G5" s="1"/>
      <c r="H5" s="19">
        <f t="shared" ref="H5:H25" si="1">ROUND(F5*0.6+G5*0.4,0)</f>
        <v>0</v>
      </c>
    </row>
    <row r="6" spans="1:8" x14ac:dyDescent="0.2">
      <c r="A6" s="1"/>
      <c r="B6" s="1"/>
      <c r="C6" s="1"/>
      <c r="D6" s="1"/>
      <c r="E6" s="1"/>
      <c r="F6" s="1">
        <f t="shared" si="0"/>
        <v>0</v>
      </c>
      <c r="G6" s="1"/>
      <c r="H6" s="19">
        <f t="shared" si="1"/>
        <v>0</v>
      </c>
    </row>
    <row r="7" spans="1:8" x14ac:dyDescent="0.2">
      <c r="A7" s="1"/>
      <c r="B7" s="1"/>
      <c r="C7" s="1"/>
      <c r="D7" s="1"/>
      <c r="E7" s="1"/>
      <c r="F7" s="1">
        <f t="shared" si="0"/>
        <v>0</v>
      </c>
      <c r="G7" s="1"/>
      <c r="H7" s="19">
        <f t="shared" si="1"/>
        <v>0</v>
      </c>
    </row>
    <row r="8" spans="1:8" x14ac:dyDescent="0.2">
      <c r="A8" s="1"/>
      <c r="B8" s="1"/>
      <c r="C8" s="1"/>
      <c r="D8" s="1"/>
      <c r="E8" s="1"/>
      <c r="F8" s="1">
        <f t="shared" si="0"/>
        <v>0</v>
      </c>
      <c r="G8" s="1"/>
      <c r="H8" s="19">
        <f t="shared" si="1"/>
        <v>0</v>
      </c>
    </row>
    <row r="9" spans="1:8" x14ac:dyDescent="0.2">
      <c r="A9" s="1"/>
      <c r="B9" s="1"/>
      <c r="C9" s="1"/>
      <c r="D9" s="1"/>
      <c r="E9" s="1"/>
      <c r="F9" s="1">
        <f t="shared" si="0"/>
        <v>0</v>
      </c>
      <c r="G9" s="1"/>
      <c r="H9" s="19">
        <f t="shared" si="1"/>
        <v>0</v>
      </c>
    </row>
    <row r="10" spans="1:8" x14ac:dyDescent="0.2">
      <c r="A10" s="1"/>
      <c r="B10" s="1"/>
      <c r="C10" s="1"/>
      <c r="D10" s="1"/>
      <c r="E10" s="1"/>
      <c r="F10" s="1">
        <f t="shared" si="0"/>
        <v>0</v>
      </c>
      <c r="G10" s="1"/>
      <c r="H10" s="19">
        <f t="shared" si="1"/>
        <v>0</v>
      </c>
    </row>
    <row r="11" spans="1:8" x14ac:dyDescent="0.2">
      <c r="A11" s="1"/>
      <c r="B11" s="1"/>
      <c r="C11" s="1"/>
      <c r="D11" s="1"/>
      <c r="E11" s="1"/>
      <c r="F11" s="1">
        <f t="shared" si="0"/>
        <v>0</v>
      </c>
      <c r="G11" s="1"/>
      <c r="H11" s="19">
        <f t="shared" si="1"/>
        <v>0</v>
      </c>
    </row>
    <row r="12" spans="1:8" x14ac:dyDescent="0.2">
      <c r="A12" s="1"/>
      <c r="B12" s="1"/>
      <c r="C12" s="1"/>
      <c r="D12" s="1"/>
      <c r="E12" s="1"/>
      <c r="F12" s="1">
        <f t="shared" si="0"/>
        <v>0</v>
      </c>
      <c r="G12" s="1"/>
      <c r="H12" s="19">
        <f t="shared" si="1"/>
        <v>0</v>
      </c>
    </row>
    <row r="13" spans="1:8" x14ac:dyDescent="0.2">
      <c r="A13" s="1"/>
      <c r="B13" s="1"/>
      <c r="C13" s="1"/>
      <c r="D13" s="1"/>
      <c r="E13" s="1"/>
      <c r="F13" s="1">
        <f t="shared" si="0"/>
        <v>0</v>
      </c>
      <c r="G13" s="1"/>
      <c r="H13" s="19">
        <f t="shared" si="1"/>
        <v>0</v>
      </c>
    </row>
    <row r="14" spans="1:8" x14ac:dyDescent="0.2">
      <c r="A14" s="1"/>
      <c r="B14" s="1"/>
      <c r="C14" s="1"/>
      <c r="D14" s="1"/>
      <c r="E14" s="1"/>
      <c r="F14" s="1">
        <f t="shared" si="0"/>
        <v>0</v>
      </c>
      <c r="G14" s="1"/>
      <c r="H14" s="19">
        <f t="shared" si="1"/>
        <v>0</v>
      </c>
    </row>
    <row r="15" spans="1:8" x14ac:dyDescent="0.2">
      <c r="A15" s="1"/>
      <c r="B15" s="1"/>
      <c r="C15" s="1"/>
      <c r="D15" s="1"/>
      <c r="E15" s="1"/>
      <c r="F15" s="1">
        <f t="shared" si="0"/>
        <v>0</v>
      </c>
      <c r="G15" s="1"/>
      <c r="H15" s="19">
        <f t="shared" si="1"/>
        <v>0</v>
      </c>
    </row>
    <row r="16" spans="1:8" x14ac:dyDescent="0.2">
      <c r="A16" s="1"/>
      <c r="B16" s="1"/>
      <c r="C16" s="1"/>
      <c r="D16" s="1"/>
      <c r="E16" s="1"/>
      <c r="F16" s="1">
        <f t="shared" si="0"/>
        <v>0</v>
      </c>
      <c r="G16" s="1"/>
      <c r="H16" s="1">
        <f t="shared" si="1"/>
        <v>0</v>
      </c>
    </row>
    <row r="17" spans="1:8" x14ac:dyDescent="0.2">
      <c r="A17" s="1"/>
      <c r="B17" s="1"/>
      <c r="C17" s="1"/>
      <c r="D17" s="1"/>
      <c r="E17" s="1"/>
      <c r="F17" s="1">
        <f t="shared" si="0"/>
        <v>0</v>
      </c>
      <c r="G17" s="1"/>
      <c r="H17" s="1">
        <f t="shared" si="1"/>
        <v>0</v>
      </c>
    </row>
    <row r="18" spans="1:8" x14ac:dyDescent="0.2">
      <c r="A18" s="1"/>
      <c r="B18" s="1"/>
      <c r="C18" s="1"/>
      <c r="D18" s="1"/>
      <c r="E18" s="1"/>
      <c r="F18" s="1">
        <f t="shared" si="0"/>
        <v>0</v>
      </c>
      <c r="G18" s="1"/>
      <c r="H18" s="1">
        <f t="shared" si="1"/>
        <v>0</v>
      </c>
    </row>
    <row r="19" spans="1:8" x14ac:dyDescent="0.2">
      <c r="A19" s="1"/>
      <c r="B19" s="1"/>
      <c r="C19" s="1"/>
      <c r="D19" s="1"/>
      <c r="E19" s="1"/>
      <c r="F19" s="1">
        <f t="shared" si="0"/>
        <v>0</v>
      </c>
      <c r="G19" s="1"/>
      <c r="H19" s="1">
        <f t="shared" si="1"/>
        <v>0</v>
      </c>
    </row>
    <row r="20" spans="1:8" x14ac:dyDescent="0.2">
      <c r="A20" s="1"/>
      <c r="B20" s="1"/>
      <c r="C20" s="1"/>
      <c r="D20" s="1"/>
      <c r="E20" s="1"/>
      <c r="F20" s="1">
        <f t="shared" si="0"/>
        <v>0</v>
      </c>
      <c r="G20" s="1"/>
      <c r="H20" s="1">
        <f t="shared" si="1"/>
        <v>0</v>
      </c>
    </row>
    <row r="21" spans="1:8" x14ac:dyDescent="0.2">
      <c r="A21" s="1"/>
      <c r="B21" s="1"/>
      <c r="C21" s="1"/>
      <c r="D21" s="1"/>
      <c r="E21" s="1"/>
      <c r="F21" s="1">
        <f t="shared" si="0"/>
        <v>0</v>
      </c>
      <c r="G21" s="1"/>
      <c r="H21" s="1">
        <f t="shared" si="1"/>
        <v>0</v>
      </c>
    </row>
    <row r="22" spans="1:8" x14ac:dyDescent="0.2">
      <c r="A22" s="1"/>
      <c r="B22" s="1"/>
      <c r="C22" s="1"/>
      <c r="D22" s="1"/>
      <c r="E22" s="1"/>
      <c r="F22" s="1">
        <f t="shared" si="0"/>
        <v>0</v>
      </c>
      <c r="G22" s="1"/>
      <c r="H22" s="1">
        <f t="shared" si="1"/>
        <v>0</v>
      </c>
    </row>
    <row r="23" spans="1:8" x14ac:dyDescent="0.2">
      <c r="A23" s="1"/>
      <c r="B23" s="1"/>
      <c r="C23" s="1"/>
      <c r="D23" s="1"/>
      <c r="E23" s="1"/>
      <c r="F23" s="1">
        <f t="shared" si="0"/>
        <v>0</v>
      </c>
      <c r="G23" s="1"/>
      <c r="H23" s="1">
        <f t="shared" si="1"/>
        <v>0</v>
      </c>
    </row>
    <row r="24" spans="1:8" x14ac:dyDescent="0.2">
      <c r="A24" s="1"/>
      <c r="B24" s="1"/>
      <c r="C24" s="1"/>
      <c r="D24" s="1"/>
      <c r="E24" s="1"/>
      <c r="F24" s="1">
        <f t="shared" si="0"/>
        <v>0</v>
      </c>
      <c r="G24" s="1"/>
      <c r="H24" s="1">
        <f t="shared" si="1"/>
        <v>0</v>
      </c>
    </row>
    <row r="25" spans="1:8" x14ac:dyDescent="0.2">
      <c r="A25" s="1"/>
      <c r="B25" s="1"/>
      <c r="C25" s="1"/>
      <c r="D25" s="1"/>
      <c r="E25" s="1"/>
      <c r="F25" s="1">
        <f t="shared" si="0"/>
        <v>0</v>
      </c>
      <c r="G25" s="1"/>
      <c r="H25" s="1">
        <f t="shared" si="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workbookViewId="0">
      <selection activeCell="J4" sqref="J4:J24"/>
    </sheetView>
  </sheetViews>
  <sheetFormatPr defaultRowHeight="14.25" x14ac:dyDescent="0.2"/>
  <cols>
    <col min="1" max="1" width="16" customWidth="1"/>
    <col min="2" max="2" width="16.875" customWidth="1"/>
    <col min="3" max="3" width="19.125" customWidth="1"/>
    <col min="8" max="8" width="16.625" customWidth="1"/>
    <col min="9" max="9" width="17.875" customWidth="1"/>
    <col min="11" max="11" width="16.625" customWidth="1"/>
  </cols>
  <sheetData>
    <row r="2" spans="1:12" ht="15.75" x14ac:dyDescent="0.25">
      <c r="A2" s="67" t="s">
        <v>0</v>
      </c>
      <c r="B2" s="67" t="s">
        <v>128</v>
      </c>
      <c r="C2" s="67" t="s">
        <v>129</v>
      </c>
      <c r="D2" s="67" t="s">
        <v>130</v>
      </c>
      <c r="E2" s="67" t="s">
        <v>131</v>
      </c>
      <c r="F2" s="67" t="s">
        <v>132</v>
      </c>
      <c r="G2" s="67" t="s">
        <v>133</v>
      </c>
      <c r="H2" s="67" t="s">
        <v>134</v>
      </c>
      <c r="I2" s="67" t="s">
        <v>135</v>
      </c>
      <c r="J2" s="67" t="s">
        <v>120</v>
      </c>
      <c r="K2" s="69" t="s">
        <v>115</v>
      </c>
      <c r="L2" s="87" t="s">
        <v>41</v>
      </c>
    </row>
    <row r="3" spans="1:12" ht="15.75" x14ac:dyDescent="0.25">
      <c r="A3" s="67" t="s">
        <v>150</v>
      </c>
      <c r="B3" s="67">
        <v>14</v>
      </c>
      <c r="C3" s="67">
        <v>14</v>
      </c>
      <c r="D3" s="67">
        <v>14</v>
      </c>
      <c r="E3" s="67">
        <v>14</v>
      </c>
      <c r="F3" s="67">
        <v>14</v>
      </c>
      <c r="G3" s="67">
        <v>14</v>
      </c>
      <c r="H3" s="67">
        <v>14</v>
      </c>
      <c r="I3" s="67">
        <v>2</v>
      </c>
      <c r="J3" s="6">
        <v>0.6</v>
      </c>
      <c r="K3" s="71">
        <v>0.4</v>
      </c>
      <c r="L3" s="73">
        <v>1</v>
      </c>
    </row>
    <row r="4" spans="1:12" x14ac:dyDescent="0.2">
      <c r="A4" s="1" t="s">
        <v>123</v>
      </c>
      <c r="B4" s="1">
        <v>14</v>
      </c>
      <c r="C4" s="1">
        <v>12</v>
      </c>
      <c r="D4" s="1">
        <v>13</v>
      </c>
      <c r="E4" s="1">
        <v>14</v>
      </c>
      <c r="F4" s="1">
        <v>14</v>
      </c>
      <c r="G4" s="1">
        <v>11</v>
      </c>
      <c r="H4" s="1">
        <v>14</v>
      </c>
      <c r="I4" s="1">
        <v>2</v>
      </c>
      <c r="J4" s="1">
        <f>B4+C4+D4+E4+F4+G4+H4+I4</f>
        <v>94</v>
      </c>
      <c r="K4" s="1">
        <v>100</v>
      </c>
      <c r="L4" s="1">
        <f>ROUND(J4*0.6+K4*0.4,0)</f>
        <v>96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>
        <f t="shared" ref="J5:J24" si="0">B5+C5+D5+E5+F5+G5+H5+I5</f>
        <v>0</v>
      </c>
      <c r="K5" s="1"/>
      <c r="L5" s="1">
        <f t="shared" ref="L5:L24" si="1">ROUND(J5*0.6+K5*0.4,0)</f>
        <v>0</v>
      </c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>
        <f t="shared" si="0"/>
        <v>0</v>
      </c>
      <c r="K6" s="1"/>
      <c r="L6" s="1">
        <f t="shared" si="1"/>
        <v>0</v>
      </c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>
        <f t="shared" si="0"/>
        <v>0</v>
      </c>
      <c r="K7" s="1"/>
      <c r="L7" s="1">
        <f t="shared" si="1"/>
        <v>0</v>
      </c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>
        <f t="shared" si="0"/>
        <v>0</v>
      </c>
      <c r="K8" s="1"/>
      <c r="L8" s="1">
        <f t="shared" si="1"/>
        <v>0</v>
      </c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>
        <f t="shared" si="0"/>
        <v>0</v>
      </c>
      <c r="K9" s="1"/>
      <c r="L9" s="1">
        <f t="shared" si="1"/>
        <v>0</v>
      </c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1"/>
      <c r="L10" s="1">
        <f t="shared" si="1"/>
        <v>0</v>
      </c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>
        <f t="shared" si="1"/>
        <v>0</v>
      </c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>
        <f t="shared" si="1"/>
        <v>0</v>
      </c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>
        <f t="shared" si="1"/>
        <v>0</v>
      </c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>
        <f t="shared" si="1"/>
        <v>0</v>
      </c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>
        <f t="shared" si="1"/>
        <v>0</v>
      </c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  <c r="L16" s="1">
        <f t="shared" si="1"/>
        <v>0</v>
      </c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>
        <f t="shared" si="1"/>
        <v>0</v>
      </c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>
        <f t="shared" si="1"/>
        <v>0</v>
      </c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  <c r="L19" s="1">
        <f t="shared" si="1"/>
        <v>0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  <c r="L20" s="1">
        <f t="shared" si="1"/>
        <v>0</v>
      </c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  <c r="L21" s="1">
        <f t="shared" si="1"/>
        <v>0</v>
      </c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  <c r="L22" s="1">
        <f t="shared" si="1"/>
        <v>0</v>
      </c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  <c r="L23" s="1">
        <f t="shared" si="1"/>
        <v>0</v>
      </c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activeCell="A4" sqref="A4:L4"/>
    </sheetView>
  </sheetViews>
  <sheetFormatPr defaultRowHeight="14.25" x14ac:dyDescent="0.2"/>
  <cols>
    <col min="1" max="1" width="13.375" customWidth="1"/>
    <col min="2" max="2" width="15.375" customWidth="1"/>
    <col min="3" max="3" width="16.5" customWidth="1"/>
    <col min="4" max="4" width="9" customWidth="1"/>
    <col min="8" max="8" width="17.75" customWidth="1"/>
    <col min="9" max="9" width="16" customWidth="1"/>
    <col min="10" max="10" width="11.75" customWidth="1"/>
    <col min="11" max="11" width="17.5" customWidth="1"/>
  </cols>
  <sheetData>
    <row r="2" spans="1:12" ht="15.75" x14ac:dyDescent="0.25">
      <c r="A2" s="67" t="s">
        <v>0</v>
      </c>
      <c r="B2" s="67" t="s">
        <v>136</v>
      </c>
      <c r="C2" s="67" t="s">
        <v>129</v>
      </c>
      <c r="D2" s="67" t="s">
        <v>130</v>
      </c>
      <c r="E2" s="67" t="s">
        <v>137</v>
      </c>
      <c r="F2" s="67" t="s">
        <v>132</v>
      </c>
      <c r="G2" s="67" t="s">
        <v>138</v>
      </c>
      <c r="H2" s="67" t="s">
        <v>139</v>
      </c>
      <c r="I2" s="67" t="s">
        <v>135</v>
      </c>
      <c r="J2" s="67" t="s">
        <v>140</v>
      </c>
      <c r="K2" s="69" t="s">
        <v>115</v>
      </c>
      <c r="L2" s="87" t="s">
        <v>41</v>
      </c>
    </row>
    <row r="3" spans="1:12" ht="15.75" x14ac:dyDescent="0.25">
      <c r="A3" s="67" t="s">
        <v>150</v>
      </c>
      <c r="B3" s="67">
        <v>14</v>
      </c>
      <c r="C3" s="67">
        <v>14</v>
      </c>
      <c r="D3" s="67">
        <v>14</v>
      </c>
      <c r="E3" s="67">
        <v>14</v>
      </c>
      <c r="F3" s="67">
        <v>14</v>
      </c>
      <c r="G3" s="67">
        <v>14</v>
      </c>
      <c r="H3" s="67">
        <v>14</v>
      </c>
      <c r="I3" s="67">
        <v>2</v>
      </c>
      <c r="J3" s="6">
        <v>0.6</v>
      </c>
      <c r="K3" s="69"/>
      <c r="L3" s="73">
        <v>1</v>
      </c>
    </row>
    <row r="4" spans="1:12" x14ac:dyDescent="0.2">
      <c r="A4" s="1" t="s">
        <v>123</v>
      </c>
      <c r="B4" s="1">
        <v>14</v>
      </c>
      <c r="C4" s="1">
        <v>12</v>
      </c>
      <c r="D4" s="1">
        <v>13</v>
      </c>
      <c r="E4" s="1">
        <v>14</v>
      </c>
      <c r="F4" s="1">
        <v>14</v>
      </c>
      <c r="G4" s="1">
        <v>11</v>
      </c>
      <c r="H4" s="1">
        <v>14</v>
      </c>
      <c r="I4" s="1">
        <v>2</v>
      </c>
      <c r="J4" s="1">
        <f>B4+C4+D4+E4+F4+G4+H4+I4</f>
        <v>94</v>
      </c>
      <c r="K4" s="1">
        <v>100</v>
      </c>
      <c r="L4" s="1">
        <f>ROUND(J4*0.6+K4*0.4,0)</f>
        <v>96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>
        <f t="shared" ref="J5:J27" si="0">B5+C5+D5+E5+F5+G5+H5+I5</f>
        <v>0</v>
      </c>
      <c r="K5" s="1"/>
      <c r="L5" s="1">
        <f t="shared" ref="L5:L27" si="1">ROUND(J5*0.6+K5*0.4,0)</f>
        <v>0</v>
      </c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>
        <f t="shared" si="0"/>
        <v>0</v>
      </c>
      <c r="K6" s="1"/>
      <c r="L6" s="1">
        <f t="shared" si="1"/>
        <v>0</v>
      </c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>
        <f t="shared" si="0"/>
        <v>0</v>
      </c>
      <c r="K7" s="1"/>
      <c r="L7" s="1">
        <f t="shared" si="1"/>
        <v>0</v>
      </c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>
        <f t="shared" si="0"/>
        <v>0</v>
      </c>
      <c r="K8" s="1"/>
      <c r="L8" s="1">
        <f t="shared" si="1"/>
        <v>0</v>
      </c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>
        <f t="shared" si="0"/>
        <v>0</v>
      </c>
      <c r="K9" s="1"/>
      <c r="L9" s="1">
        <f t="shared" si="1"/>
        <v>0</v>
      </c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1"/>
      <c r="L10" s="1">
        <f t="shared" si="1"/>
        <v>0</v>
      </c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>
        <f t="shared" si="1"/>
        <v>0</v>
      </c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>
        <f t="shared" si="1"/>
        <v>0</v>
      </c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>
        <f t="shared" si="1"/>
        <v>0</v>
      </c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>
        <f t="shared" si="1"/>
        <v>0</v>
      </c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>
        <f t="shared" si="1"/>
        <v>0</v>
      </c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  <c r="L16" s="1">
        <f t="shared" si="1"/>
        <v>0</v>
      </c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>
        <f t="shared" si="1"/>
        <v>0</v>
      </c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>
        <f t="shared" si="1"/>
        <v>0</v>
      </c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  <c r="L19" s="1">
        <f t="shared" si="1"/>
        <v>0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  <c r="L20" s="1">
        <f t="shared" si="1"/>
        <v>0</v>
      </c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  <c r="L21" s="1">
        <f t="shared" si="1"/>
        <v>0</v>
      </c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  <c r="L22" s="1">
        <f t="shared" si="1"/>
        <v>0</v>
      </c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  <c r="L23" s="1">
        <f t="shared" si="1"/>
        <v>0</v>
      </c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>
        <f t="shared" si="1"/>
        <v>0</v>
      </c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  <c r="L25" s="1">
        <f t="shared" si="1"/>
        <v>0</v>
      </c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  <c r="L26" s="1">
        <f t="shared" si="1"/>
        <v>0</v>
      </c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  <c r="L27" s="1">
        <f t="shared" si="1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rightToLeft="1" workbookViewId="0">
      <selection activeCell="A4" sqref="A4:K4"/>
    </sheetView>
  </sheetViews>
  <sheetFormatPr defaultRowHeight="14.25" x14ac:dyDescent="0.2"/>
  <cols>
    <col min="1" max="1" width="15.5" customWidth="1"/>
    <col min="2" max="2" width="19.25" customWidth="1"/>
    <col min="3" max="3" width="16.625" customWidth="1"/>
    <col min="7" max="7" width="21.875" customWidth="1"/>
    <col min="8" max="8" width="16.25" customWidth="1"/>
    <col min="10" max="10" width="16.5" customWidth="1"/>
  </cols>
  <sheetData>
    <row r="2" spans="1:11" ht="15.75" x14ac:dyDescent="0.25">
      <c r="A2" s="67" t="s">
        <v>0</v>
      </c>
      <c r="B2" s="67" t="s">
        <v>136</v>
      </c>
      <c r="C2" s="67" t="s">
        <v>129</v>
      </c>
      <c r="D2" s="67" t="s">
        <v>130</v>
      </c>
      <c r="E2" s="67" t="s">
        <v>137</v>
      </c>
      <c r="F2" s="67" t="s">
        <v>132</v>
      </c>
      <c r="G2" s="67" t="s">
        <v>139</v>
      </c>
      <c r="H2" s="67" t="s">
        <v>135</v>
      </c>
      <c r="I2" s="67" t="s">
        <v>140</v>
      </c>
      <c r="J2" s="69" t="s">
        <v>115</v>
      </c>
      <c r="K2" s="87" t="s">
        <v>41</v>
      </c>
    </row>
    <row r="3" spans="1:11" ht="15.75" x14ac:dyDescent="0.25">
      <c r="A3" s="67" t="s">
        <v>150</v>
      </c>
      <c r="B3" s="67">
        <v>16</v>
      </c>
      <c r="C3" s="67">
        <v>16</v>
      </c>
      <c r="D3" s="67">
        <v>16</v>
      </c>
      <c r="E3" s="67">
        <v>16</v>
      </c>
      <c r="F3" s="67">
        <v>16</v>
      </c>
      <c r="G3" s="67">
        <v>16</v>
      </c>
      <c r="H3" s="67">
        <v>4</v>
      </c>
      <c r="I3" s="6">
        <v>0.6</v>
      </c>
      <c r="J3" s="69"/>
      <c r="K3" s="73">
        <v>1</v>
      </c>
    </row>
    <row r="4" spans="1:11" x14ac:dyDescent="0.2">
      <c r="A4" s="1" t="s">
        <v>123</v>
      </c>
      <c r="B4" s="1">
        <v>14</v>
      </c>
      <c r="C4" s="1">
        <v>12</v>
      </c>
      <c r="D4" s="1">
        <v>13</v>
      </c>
      <c r="E4" s="1">
        <v>14</v>
      </c>
      <c r="F4" s="1">
        <v>14</v>
      </c>
      <c r="G4" s="1">
        <v>11</v>
      </c>
      <c r="H4" s="1">
        <v>4</v>
      </c>
      <c r="I4" s="1">
        <f>B4+C4+D4+E4+F4+G4+H4</f>
        <v>82</v>
      </c>
      <c r="J4" s="30">
        <v>90</v>
      </c>
      <c r="K4" s="19">
        <f>ROUND(I4*0.6+J4*0.4,0)</f>
        <v>85</v>
      </c>
    </row>
    <row r="5" spans="1:11" x14ac:dyDescent="0.2">
      <c r="A5" s="1"/>
      <c r="B5" s="1"/>
      <c r="C5" s="1"/>
      <c r="D5" s="1"/>
      <c r="E5" s="1"/>
      <c r="F5" s="1"/>
      <c r="G5" s="1"/>
      <c r="H5" s="1"/>
      <c r="I5" s="1">
        <f t="shared" ref="I5:I24" si="0">B5+C5+D5+E5+F5+G5+H5</f>
        <v>0</v>
      </c>
      <c r="J5" s="1"/>
      <c r="K5" s="19">
        <f t="shared" ref="K5:K24" si="1">ROUND(I5*0.6+J5*0.4,0)</f>
        <v>0</v>
      </c>
    </row>
    <row r="6" spans="1:11" x14ac:dyDescent="0.2">
      <c r="A6" s="1"/>
      <c r="B6" s="1"/>
      <c r="C6" s="1"/>
      <c r="D6" s="1"/>
      <c r="E6" s="1"/>
      <c r="F6" s="1"/>
      <c r="G6" s="1"/>
      <c r="H6" s="1"/>
      <c r="I6" s="1">
        <f t="shared" si="0"/>
        <v>0</v>
      </c>
      <c r="J6" s="1"/>
      <c r="K6" s="19">
        <f t="shared" si="1"/>
        <v>0</v>
      </c>
    </row>
    <row r="7" spans="1:11" x14ac:dyDescent="0.2">
      <c r="A7" s="1"/>
      <c r="B7" s="1"/>
      <c r="C7" s="1"/>
      <c r="D7" s="1"/>
      <c r="E7" s="1"/>
      <c r="F7" s="1"/>
      <c r="G7" s="1"/>
      <c r="H7" s="1"/>
      <c r="I7" s="1">
        <f t="shared" si="0"/>
        <v>0</v>
      </c>
      <c r="J7" s="1"/>
      <c r="K7" s="19">
        <f t="shared" si="1"/>
        <v>0</v>
      </c>
    </row>
    <row r="8" spans="1:11" x14ac:dyDescent="0.2">
      <c r="A8" s="1"/>
      <c r="B8" s="1"/>
      <c r="C8" s="1"/>
      <c r="D8" s="1"/>
      <c r="E8" s="1"/>
      <c r="F8" s="1"/>
      <c r="G8" s="1"/>
      <c r="H8" s="1"/>
      <c r="I8" s="1">
        <f t="shared" si="0"/>
        <v>0</v>
      </c>
      <c r="J8" s="1"/>
      <c r="K8" s="19">
        <f t="shared" si="1"/>
        <v>0</v>
      </c>
    </row>
    <row r="9" spans="1:11" x14ac:dyDescent="0.2">
      <c r="A9" s="1"/>
      <c r="B9" s="1"/>
      <c r="C9" s="1"/>
      <c r="D9" s="1"/>
      <c r="E9" s="1"/>
      <c r="F9" s="1"/>
      <c r="G9" s="1"/>
      <c r="H9" s="1"/>
      <c r="I9" s="1">
        <f t="shared" si="0"/>
        <v>0</v>
      </c>
      <c r="J9" s="1"/>
      <c r="K9" s="19">
        <f t="shared" si="1"/>
        <v>0</v>
      </c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>
        <f t="shared" si="0"/>
        <v>0</v>
      </c>
      <c r="J10" s="1"/>
      <c r="K10" s="19">
        <f t="shared" si="1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9">
        <f t="shared" si="1"/>
        <v>0</v>
      </c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9">
        <f t="shared" si="1"/>
        <v>0</v>
      </c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9">
        <f t="shared" si="1"/>
        <v>0</v>
      </c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9">
        <f t="shared" si="1"/>
        <v>0</v>
      </c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9">
        <f t="shared" si="1"/>
        <v>0</v>
      </c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9">
        <f t="shared" si="1"/>
        <v>0</v>
      </c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>
        <f t="shared" si="0"/>
        <v>0</v>
      </c>
      <c r="J17" s="1"/>
      <c r="K17" s="19">
        <f t="shared" si="1"/>
        <v>0</v>
      </c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>
        <f t="shared" si="0"/>
        <v>0</v>
      </c>
      <c r="J18" s="1"/>
      <c r="K18" s="19">
        <f t="shared" si="1"/>
        <v>0</v>
      </c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>
        <f t="shared" si="0"/>
        <v>0</v>
      </c>
      <c r="J19" s="1"/>
      <c r="K19" s="19">
        <f t="shared" si="1"/>
        <v>0</v>
      </c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>
        <f t="shared" si="0"/>
        <v>0</v>
      </c>
      <c r="J20" s="1"/>
      <c r="K20" s="19">
        <f t="shared" si="1"/>
        <v>0</v>
      </c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>
        <f t="shared" si="0"/>
        <v>0</v>
      </c>
      <c r="J21" s="1"/>
      <c r="K21" s="19">
        <f t="shared" si="1"/>
        <v>0</v>
      </c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>
        <f t="shared" si="0"/>
        <v>0</v>
      </c>
      <c r="J22" s="1"/>
      <c r="K22" s="19">
        <f t="shared" si="1"/>
        <v>0</v>
      </c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>
        <f t="shared" si="0"/>
        <v>0</v>
      </c>
      <c r="J23" s="1"/>
      <c r="K23" s="19">
        <f t="shared" si="1"/>
        <v>0</v>
      </c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>
        <f t="shared" si="0"/>
        <v>0</v>
      </c>
      <c r="J24" s="1"/>
      <c r="K24" s="19">
        <f t="shared" si="1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rightToLeft="1" tabSelected="1" workbookViewId="0">
      <selection activeCell="A4" sqref="A4:K4"/>
    </sheetView>
  </sheetViews>
  <sheetFormatPr defaultRowHeight="14.25" x14ac:dyDescent="0.2"/>
  <cols>
    <col min="1" max="1" width="12.625" customWidth="1"/>
    <col min="8" max="8" width="12" customWidth="1"/>
    <col min="9" max="9" width="13.875" customWidth="1"/>
  </cols>
  <sheetData>
    <row r="2" spans="1:11" ht="15.75" x14ac:dyDescent="0.25">
      <c r="A2" s="67" t="s">
        <v>0</v>
      </c>
      <c r="B2" s="67" t="s">
        <v>141</v>
      </c>
      <c r="C2" s="67" t="s">
        <v>142</v>
      </c>
      <c r="D2" s="67" t="s">
        <v>143</v>
      </c>
      <c r="E2" s="67" t="s">
        <v>144</v>
      </c>
      <c r="F2" s="67" t="s">
        <v>145</v>
      </c>
      <c r="G2" s="67" t="s">
        <v>146</v>
      </c>
      <c r="H2" s="67" t="s">
        <v>135</v>
      </c>
      <c r="I2" s="67" t="s">
        <v>120</v>
      </c>
      <c r="J2" s="69" t="s">
        <v>147</v>
      </c>
      <c r="K2" s="87" t="s">
        <v>41</v>
      </c>
    </row>
    <row r="3" spans="1:11" ht="15.75" x14ac:dyDescent="0.25">
      <c r="A3" s="67" t="s">
        <v>150</v>
      </c>
      <c r="B3" s="67">
        <v>16</v>
      </c>
      <c r="C3" s="67">
        <v>16</v>
      </c>
      <c r="D3" s="67">
        <v>16</v>
      </c>
      <c r="E3" s="67">
        <v>16</v>
      </c>
      <c r="F3" s="67">
        <v>16</v>
      </c>
      <c r="G3" s="67">
        <v>16</v>
      </c>
      <c r="H3" s="67">
        <v>4</v>
      </c>
      <c r="I3" s="6">
        <v>0.6</v>
      </c>
      <c r="J3" s="71">
        <v>0.4</v>
      </c>
      <c r="K3" s="73">
        <v>1</v>
      </c>
    </row>
    <row r="4" spans="1:11" x14ac:dyDescent="0.2">
      <c r="A4" s="1" t="s">
        <v>123</v>
      </c>
      <c r="B4" s="1">
        <v>14</v>
      </c>
      <c r="C4" s="1">
        <v>15</v>
      </c>
      <c r="D4" s="1">
        <v>13</v>
      </c>
      <c r="E4" s="1">
        <v>14</v>
      </c>
      <c r="F4" s="1">
        <v>14</v>
      </c>
      <c r="G4" s="1">
        <v>14</v>
      </c>
      <c r="H4" s="1">
        <v>4</v>
      </c>
      <c r="I4" s="1">
        <f>B4+C4+D4+E4+F4+G4+H4</f>
        <v>88</v>
      </c>
      <c r="J4" s="30">
        <v>90</v>
      </c>
      <c r="K4" s="19">
        <f>ROUND(I4*0.6+J4*0.4,0)</f>
        <v>89</v>
      </c>
    </row>
    <row r="5" spans="1:11" x14ac:dyDescent="0.2">
      <c r="A5" s="1"/>
      <c r="B5" s="1"/>
      <c r="C5" s="1"/>
      <c r="D5" s="1"/>
      <c r="E5" s="1"/>
      <c r="F5" s="1"/>
      <c r="G5" s="1"/>
      <c r="H5" s="1"/>
      <c r="I5" s="1">
        <f t="shared" ref="I5:I26" si="0">B5+C5+D5+E5+F5+G5+H5</f>
        <v>0</v>
      </c>
      <c r="J5" s="1"/>
      <c r="K5" s="19">
        <f t="shared" ref="K5:K26" si="1">ROUND(I5*0.6+J5*0.4,0)</f>
        <v>0</v>
      </c>
    </row>
    <row r="6" spans="1:11" x14ac:dyDescent="0.2">
      <c r="A6" s="1"/>
      <c r="B6" s="1"/>
      <c r="C6" s="1"/>
      <c r="D6" s="1"/>
      <c r="E6" s="1"/>
      <c r="F6" s="1"/>
      <c r="G6" s="1"/>
      <c r="H6" s="1"/>
      <c r="I6" s="1">
        <f t="shared" si="0"/>
        <v>0</v>
      </c>
      <c r="J6" s="1"/>
      <c r="K6" s="19">
        <f t="shared" si="1"/>
        <v>0</v>
      </c>
    </row>
    <row r="7" spans="1:11" x14ac:dyDescent="0.2">
      <c r="A7" s="1"/>
      <c r="B7" s="1"/>
      <c r="C7" s="1"/>
      <c r="D7" s="1"/>
      <c r="E7" s="1"/>
      <c r="F7" s="1"/>
      <c r="G7" s="1"/>
      <c r="H7" s="1"/>
      <c r="I7" s="1">
        <f t="shared" si="0"/>
        <v>0</v>
      </c>
      <c r="J7" s="1"/>
      <c r="K7" s="19">
        <f t="shared" si="1"/>
        <v>0</v>
      </c>
    </row>
    <row r="8" spans="1:11" x14ac:dyDescent="0.2">
      <c r="A8" s="1"/>
      <c r="B8" s="1"/>
      <c r="C8" s="1"/>
      <c r="D8" s="1"/>
      <c r="E8" s="1"/>
      <c r="F8" s="1"/>
      <c r="G8" s="1"/>
      <c r="H8" s="1"/>
      <c r="I8" s="1">
        <f t="shared" si="0"/>
        <v>0</v>
      </c>
      <c r="J8" s="1"/>
      <c r="K8" s="19">
        <f t="shared" si="1"/>
        <v>0</v>
      </c>
    </row>
    <row r="9" spans="1:11" x14ac:dyDescent="0.2">
      <c r="A9" s="1"/>
      <c r="B9" s="1"/>
      <c r="C9" s="1"/>
      <c r="D9" s="1"/>
      <c r="E9" s="1"/>
      <c r="F9" s="1"/>
      <c r="G9" s="1"/>
      <c r="H9" s="1"/>
      <c r="I9" s="1">
        <f t="shared" si="0"/>
        <v>0</v>
      </c>
      <c r="J9" s="1"/>
      <c r="K9" s="19">
        <f t="shared" si="1"/>
        <v>0</v>
      </c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>
        <f t="shared" si="0"/>
        <v>0</v>
      </c>
      <c r="J10" s="1"/>
      <c r="K10" s="19">
        <f t="shared" si="1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9">
        <f t="shared" si="1"/>
        <v>0</v>
      </c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9">
        <f t="shared" si="1"/>
        <v>0</v>
      </c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9">
        <f t="shared" si="1"/>
        <v>0</v>
      </c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9">
        <f t="shared" si="1"/>
        <v>0</v>
      </c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9">
        <f t="shared" si="1"/>
        <v>0</v>
      </c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9">
        <f t="shared" si="1"/>
        <v>0</v>
      </c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>
        <f t="shared" si="0"/>
        <v>0</v>
      </c>
      <c r="J17" s="1"/>
      <c r="K17" s="19">
        <f t="shared" si="1"/>
        <v>0</v>
      </c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>
        <f t="shared" si="0"/>
        <v>0</v>
      </c>
      <c r="J18" s="1"/>
      <c r="K18" s="19">
        <f t="shared" si="1"/>
        <v>0</v>
      </c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>
        <f t="shared" si="0"/>
        <v>0</v>
      </c>
      <c r="J19" s="1"/>
      <c r="K19" s="19">
        <f t="shared" si="1"/>
        <v>0</v>
      </c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>
        <f t="shared" si="0"/>
        <v>0</v>
      </c>
      <c r="J20" s="1"/>
      <c r="K20" s="19">
        <f t="shared" si="1"/>
        <v>0</v>
      </c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>
        <f t="shared" si="0"/>
        <v>0</v>
      </c>
      <c r="J21" s="1"/>
      <c r="K21" s="19">
        <f t="shared" si="1"/>
        <v>0</v>
      </c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>
        <f t="shared" si="0"/>
        <v>0</v>
      </c>
      <c r="J22" s="1"/>
      <c r="K22" s="19">
        <f t="shared" si="1"/>
        <v>0</v>
      </c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>
        <f t="shared" si="0"/>
        <v>0</v>
      </c>
      <c r="J23" s="1"/>
      <c r="K23" s="19">
        <f t="shared" si="1"/>
        <v>0</v>
      </c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>
        <f t="shared" si="0"/>
        <v>0</v>
      </c>
      <c r="J24" s="1"/>
      <c r="K24" s="19">
        <f t="shared" si="1"/>
        <v>0</v>
      </c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>
        <f t="shared" si="0"/>
        <v>0</v>
      </c>
      <c r="J25" s="1"/>
      <c r="K25" s="19">
        <f t="shared" si="1"/>
        <v>0</v>
      </c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>
        <f t="shared" si="0"/>
        <v>0</v>
      </c>
      <c r="J26" s="1"/>
      <c r="K26" s="19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workbookViewId="0">
      <selection activeCell="A4" sqref="A4"/>
    </sheetView>
  </sheetViews>
  <sheetFormatPr defaultRowHeight="14.25" x14ac:dyDescent="0.2"/>
  <cols>
    <col min="1" max="1" width="12.125" customWidth="1"/>
    <col min="9" max="9" width="13.25" customWidth="1"/>
    <col min="10" max="10" width="13.625" customWidth="1"/>
  </cols>
  <sheetData>
    <row r="2" spans="1:12" ht="15.75" x14ac:dyDescent="0.25">
      <c r="A2" s="67" t="s">
        <v>0</v>
      </c>
      <c r="B2" s="67" t="s">
        <v>141</v>
      </c>
      <c r="C2" s="67" t="s">
        <v>142</v>
      </c>
      <c r="D2" s="67" t="s">
        <v>143</v>
      </c>
      <c r="E2" s="67" t="s">
        <v>144</v>
      </c>
      <c r="F2" s="67" t="s">
        <v>145</v>
      </c>
      <c r="G2" s="67" t="s">
        <v>146</v>
      </c>
      <c r="H2" s="67" t="s">
        <v>148</v>
      </c>
      <c r="I2" s="67" t="s">
        <v>135</v>
      </c>
      <c r="J2" s="67" t="s">
        <v>120</v>
      </c>
      <c r="K2" s="69" t="s">
        <v>147</v>
      </c>
      <c r="L2" s="87" t="s">
        <v>41</v>
      </c>
    </row>
    <row r="3" spans="1:12" ht="15.75" x14ac:dyDescent="0.25">
      <c r="A3" s="67" t="s">
        <v>150</v>
      </c>
      <c r="B3" s="67">
        <v>14</v>
      </c>
      <c r="C3" s="67">
        <v>14</v>
      </c>
      <c r="D3" s="67">
        <v>14</v>
      </c>
      <c r="E3" s="67">
        <v>14</v>
      </c>
      <c r="F3" s="67">
        <v>14</v>
      </c>
      <c r="G3" s="67">
        <v>14</v>
      </c>
      <c r="H3" s="67">
        <v>14</v>
      </c>
      <c r="I3" s="67">
        <v>2</v>
      </c>
      <c r="J3" s="6">
        <v>0.6</v>
      </c>
      <c r="K3" s="71">
        <v>0.4</v>
      </c>
      <c r="L3" s="73">
        <v>1</v>
      </c>
    </row>
    <row r="4" spans="1:12" x14ac:dyDescent="0.2">
      <c r="A4" s="1" t="s">
        <v>123</v>
      </c>
      <c r="B4" s="1">
        <v>14</v>
      </c>
      <c r="C4" s="1">
        <v>12</v>
      </c>
      <c r="D4" s="1">
        <v>13</v>
      </c>
      <c r="E4" s="1">
        <v>14</v>
      </c>
      <c r="F4" s="1">
        <v>14</v>
      </c>
      <c r="G4" s="1">
        <v>11</v>
      </c>
      <c r="H4" s="1">
        <v>14</v>
      </c>
      <c r="I4" s="1">
        <v>2</v>
      </c>
      <c r="J4" s="1">
        <f>B4+C4+D4+E4+F4+G4+H4+I4</f>
        <v>94</v>
      </c>
      <c r="K4" s="1">
        <v>100</v>
      </c>
      <c r="L4" s="1">
        <f>ROUND(J4*0.6+K4*0.4,0)</f>
        <v>96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>
        <f t="shared" ref="J5:J24" si="0">B5+C5+D5+E5+F5+G5+H5+I5</f>
        <v>0</v>
      </c>
      <c r="K5" s="1"/>
      <c r="L5" s="1">
        <f t="shared" ref="L5:L24" si="1">ROUND(J5*0.6+K5*0.4,0)</f>
        <v>0</v>
      </c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>
        <f t="shared" si="0"/>
        <v>0</v>
      </c>
      <c r="K6" s="1"/>
      <c r="L6" s="1">
        <f t="shared" si="1"/>
        <v>0</v>
      </c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>
        <f t="shared" si="0"/>
        <v>0</v>
      </c>
      <c r="K7" s="1"/>
      <c r="L7" s="1">
        <f t="shared" si="1"/>
        <v>0</v>
      </c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>
        <f t="shared" si="0"/>
        <v>0</v>
      </c>
      <c r="K8" s="1"/>
      <c r="L8" s="1">
        <f t="shared" si="1"/>
        <v>0</v>
      </c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>
        <f t="shared" si="0"/>
        <v>0</v>
      </c>
      <c r="K9" s="1"/>
      <c r="L9" s="1">
        <f t="shared" si="1"/>
        <v>0</v>
      </c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1"/>
      <c r="L10" s="1">
        <f t="shared" si="1"/>
        <v>0</v>
      </c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>
        <f t="shared" si="1"/>
        <v>0</v>
      </c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>
        <f t="shared" si="1"/>
        <v>0</v>
      </c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>
        <f t="shared" si="1"/>
        <v>0</v>
      </c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>
        <f t="shared" si="1"/>
        <v>0</v>
      </c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>
        <f t="shared" si="1"/>
        <v>0</v>
      </c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  <c r="L16" s="1">
        <f t="shared" si="1"/>
        <v>0</v>
      </c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>
        <f t="shared" si="1"/>
        <v>0</v>
      </c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>
        <f t="shared" si="1"/>
        <v>0</v>
      </c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  <c r="L19" s="1">
        <f t="shared" si="1"/>
        <v>0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  <c r="L20" s="1">
        <f t="shared" si="1"/>
        <v>0</v>
      </c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  <c r="L21" s="1">
        <f t="shared" si="1"/>
        <v>0</v>
      </c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  <c r="L22" s="1">
        <f t="shared" si="1"/>
        <v>0</v>
      </c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  <c r="L23" s="1">
        <f t="shared" si="1"/>
        <v>0</v>
      </c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>
        <f t="shared" si="1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rightToLeft="1" workbookViewId="0">
      <selection activeCell="A3" sqref="A3"/>
    </sheetView>
  </sheetViews>
  <sheetFormatPr defaultRowHeight="14.25" x14ac:dyDescent="0.2"/>
  <cols>
    <col min="1" max="1" width="11.75" customWidth="1"/>
    <col min="8" max="8" width="13.125" customWidth="1"/>
  </cols>
  <sheetData>
    <row r="2" spans="1:11" ht="15.75" x14ac:dyDescent="0.25">
      <c r="A2" s="67" t="s">
        <v>0</v>
      </c>
      <c r="B2" s="67" t="s">
        <v>141</v>
      </c>
      <c r="C2" s="67" t="s">
        <v>142</v>
      </c>
      <c r="D2" s="67" t="s">
        <v>143</v>
      </c>
      <c r="E2" s="67" t="s">
        <v>144</v>
      </c>
      <c r="F2" s="67" t="s">
        <v>145</v>
      </c>
      <c r="G2" s="67" t="s">
        <v>146</v>
      </c>
      <c r="H2" s="67" t="s">
        <v>135</v>
      </c>
      <c r="I2" s="67" t="s">
        <v>120</v>
      </c>
      <c r="J2" s="69" t="s">
        <v>147</v>
      </c>
      <c r="K2" s="87" t="s">
        <v>41</v>
      </c>
    </row>
    <row r="3" spans="1:11" ht="15.75" x14ac:dyDescent="0.25">
      <c r="A3" s="67" t="s">
        <v>150</v>
      </c>
      <c r="B3" s="67">
        <v>16</v>
      </c>
      <c r="C3" s="67">
        <v>16</v>
      </c>
      <c r="D3" s="67">
        <v>16</v>
      </c>
      <c r="E3" s="67">
        <v>16</v>
      </c>
      <c r="F3" s="67">
        <v>16</v>
      </c>
      <c r="G3" s="67">
        <v>16</v>
      </c>
      <c r="H3" s="67">
        <v>4</v>
      </c>
      <c r="I3" s="6">
        <v>0.6</v>
      </c>
      <c r="J3" s="71">
        <v>0.4</v>
      </c>
      <c r="K3" s="73">
        <v>1</v>
      </c>
    </row>
    <row r="4" spans="1:11" x14ac:dyDescent="0.2">
      <c r="A4" s="1" t="s">
        <v>123</v>
      </c>
      <c r="B4" s="1">
        <v>14</v>
      </c>
      <c r="C4" s="1">
        <v>15</v>
      </c>
      <c r="D4" s="1">
        <v>13</v>
      </c>
      <c r="E4" s="1">
        <v>14</v>
      </c>
      <c r="F4" s="1">
        <v>14</v>
      </c>
      <c r="G4" s="1">
        <v>14</v>
      </c>
      <c r="H4" s="1">
        <v>4</v>
      </c>
      <c r="I4" s="1">
        <f>B4+C4+D4+E4+F4+G4+H4</f>
        <v>88</v>
      </c>
      <c r="J4" s="30">
        <v>90</v>
      </c>
      <c r="K4" s="19">
        <f>ROUND(I4*0.6+J4*0.4,0)</f>
        <v>89</v>
      </c>
    </row>
    <row r="5" spans="1:11" x14ac:dyDescent="0.2">
      <c r="A5" s="1"/>
      <c r="B5" s="1"/>
      <c r="C5" s="1"/>
      <c r="D5" s="1"/>
      <c r="E5" s="1"/>
      <c r="F5" s="1"/>
      <c r="G5" s="1"/>
      <c r="H5" s="1"/>
      <c r="I5" s="1">
        <f t="shared" ref="I5:I21" si="0">B5+C5+D5+E5+F5+G5+H5</f>
        <v>0</v>
      </c>
      <c r="J5" s="1"/>
      <c r="K5" s="19">
        <f t="shared" ref="K5:K21" si="1">ROUND(I5*0.6+J5*0.4,0)</f>
        <v>0</v>
      </c>
    </row>
    <row r="6" spans="1:11" x14ac:dyDescent="0.2">
      <c r="A6" s="1"/>
      <c r="B6" s="1"/>
      <c r="C6" s="1"/>
      <c r="D6" s="1"/>
      <c r="E6" s="1"/>
      <c r="F6" s="1"/>
      <c r="G6" s="1"/>
      <c r="H6" s="1"/>
      <c r="I6" s="1">
        <f t="shared" si="0"/>
        <v>0</v>
      </c>
      <c r="J6" s="1"/>
      <c r="K6" s="19">
        <f t="shared" si="1"/>
        <v>0</v>
      </c>
    </row>
    <row r="7" spans="1:11" x14ac:dyDescent="0.2">
      <c r="A7" s="1"/>
      <c r="B7" s="1"/>
      <c r="C7" s="1"/>
      <c r="D7" s="1"/>
      <c r="E7" s="1"/>
      <c r="F7" s="1"/>
      <c r="G7" s="1"/>
      <c r="H7" s="1"/>
      <c r="I7" s="1">
        <f t="shared" si="0"/>
        <v>0</v>
      </c>
      <c r="J7" s="1"/>
      <c r="K7" s="19">
        <f t="shared" si="1"/>
        <v>0</v>
      </c>
    </row>
    <row r="8" spans="1:11" x14ac:dyDescent="0.2">
      <c r="A8" s="1"/>
      <c r="B8" s="1"/>
      <c r="C8" s="1"/>
      <c r="D8" s="1"/>
      <c r="E8" s="1"/>
      <c r="F8" s="1"/>
      <c r="G8" s="1"/>
      <c r="H8" s="1"/>
      <c r="I8" s="1">
        <f t="shared" si="0"/>
        <v>0</v>
      </c>
      <c r="J8" s="1"/>
      <c r="K8" s="19">
        <f t="shared" si="1"/>
        <v>0</v>
      </c>
    </row>
    <row r="9" spans="1:11" x14ac:dyDescent="0.2">
      <c r="A9" s="1"/>
      <c r="B9" s="1"/>
      <c r="C9" s="1"/>
      <c r="D9" s="1"/>
      <c r="E9" s="1"/>
      <c r="F9" s="1"/>
      <c r="G9" s="1"/>
      <c r="H9" s="1"/>
      <c r="I9" s="1">
        <f t="shared" si="0"/>
        <v>0</v>
      </c>
      <c r="J9" s="1"/>
      <c r="K9" s="19">
        <f t="shared" si="1"/>
        <v>0</v>
      </c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>
        <f t="shared" si="0"/>
        <v>0</v>
      </c>
      <c r="J10" s="1"/>
      <c r="K10" s="19">
        <f t="shared" si="1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9">
        <f t="shared" si="1"/>
        <v>0</v>
      </c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9">
        <f t="shared" si="1"/>
        <v>0</v>
      </c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9">
        <f t="shared" si="1"/>
        <v>0</v>
      </c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9">
        <f t="shared" si="1"/>
        <v>0</v>
      </c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9">
        <f t="shared" si="1"/>
        <v>0</v>
      </c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9">
        <f t="shared" si="1"/>
        <v>0</v>
      </c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>
        <f t="shared" si="0"/>
        <v>0</v>
      </c>
      <c r="J17" s="1"/>
      <c r="K17" s="19">
        <f t="shared" si="1"/>
        <v>0</v>
      </c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>
        <f t="shared" si="0"/>
        <v>0</v>
      </c>
      <c r="J18" s="1"/>
      <c r="K18" s="19">
        <f t="shared" si="1"/>
        <v>0</v>
      </c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>
        <f t="shared" si="0"/>
        <v>0</v>
      </c>
      <c r="J19" s="1"/>
      <c r="K19" s="19">
        <f t="shared" si="1"/>
        <v>0</v>
      </c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>
        <f t="shared" si="0"/>
        <v>0</v>
      </c>
      <c r="J20" s="1"/>
      <c r="K20" s="19">
        <f t="shared" si="1"/>
        <v>0</v>
      </c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>
        <f t="shared" si="0"/>
        <v>0</v>
      </c>
      <c r="J21" s="1"/>
      <c r="K21" s="19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rightToLeft="1" workbookViewId="0">
      <selection activeCell="A2" sqref="A2"/>
    </sheetView>
  </sheetViews>
  <sheetFormatPr defaultRowHeight="14.25" x14ac:dyDescent="0.2"/>
  <cols>
    <col min="1" max="1" width="14.25" customWidth="1"/>
    <col min="8" max="8" width="22" customWidth="1"/>
    <col min="9" max="9" width="13.125" customWidth="1"/>
  </cols>
  <sheetData>
    <row r="1" spans="1:10" ht="15.75" x14ac:dyDescent="0.25">
      <c r="A1" s="67" t="s">
        <v>0</v>
      </c>
      <c r="B1" s="67" t="s">
        <v>108</v>
      </c>
      <c r="C1" s="67" t="s">
        <v>109</v>
      </c>
      <c r="D1" s="67" t="s">
        <v>110</v>
      </c>
      <c r="E1" s="67" t="s">
        <v>111</v>
      </c>
      <c r="F1" s="67" t="s">
        <v>112</v>
      </c>
      <c r="G1" s="67" t="s">
        <v>113</v>
      </c>
      <c r="H1" s="67" t="s">
        <v>114</v>
      </c>
      <c r="I1" s="105" t="s">
        <v>115</v>
      </c>
      <c r="J1" s="70" t="s">
        <v>41</v>
      </c>
    </row>
    <row r="2" spans="1:10" ht="15.75" x14ac:dyDescent="0.25">
      <c r="A2" s="67" t="s">
        <v>150</v>
      </c>
      <c r="B2" s="67">
        <v>60</v>
      </c>
      <c r="C2" s="67">
        <v>10</v>
      </c>
      <c r="D2" s="67">
        <v>5</v>
      </c>
      <c r="E2" s="67">
        <v>5</v>
      </c>
      <c r="F2" s="67">
        <v>15</v>
      </c>
      <c r="G2" s="67">
        <v>5</v>
      </c>
      <c r="H2" s="6">
        <v>0.6</v>
      </c>
      <c r="I2" s="92">
        <v>0.4</v>
      </c>
      <c r="J2" s="72">
        <v>1</v>
      </c>
    </row>
    <row r="3" spans="1:10" x14ac:dyDescent="0.2">
      <c r="A3" s="1" t="s">
        <v>123</v>
      </c>
      <c r="B3" s="1">
        <v>58</v>
      </c>
      <c r="C3" s="1">
        <v>10</v>
      </c>
      <c r="D3" s="1">
        <v>5</v>
      </c>
      <c r="E3" s="1">
        <v>4</v>
      </c>
      <c r="F3" s="1">
        <v>13</v>
      </c>
      <c r="G3" s="30">
        <v>5</v>
      </c>
      <c r="H3" s="1">
        <f>B3+C3+D3+E3+F3+G3</f>
        <v>95</v>
      </c>
      <c r="I3" s="1">
        <v>90</v>
      </c>
      <c r="J3" s="19">
        <f>ROUND(H3*0.6+I3*0.4,0)</f>
        <v>93</v>
      </c>
    </row>
    <row r="4" spans="1:10" x14ac:dyDescent="0.2">
      <c r="A4" s="1"/>
      <c r="B4" s="1"/>
      <c r="C4" s="1"/>
      <c r="D4" s="1"/>
      <c r="E4" s="1"/>
      <c r="F4" s="1"/>
      <c r="G4" s="1"/>
      <c r="H4" s="1">
        <f t="shared" ref="H4:H67" si="0">B4+C4+D4+E4+F4+G4</f>
        <v>0</v>
      </c>
      <c r="I4" s="1"/>
      <c r="J4" s="19">
        <f t="shared" ref="J4:J67" si="1">ROUND(H4*0.6+I4*0.4,0)</f>
        <v>0</v>
      </c>
    </row>
    <row r="5" spans="1:10" x14ac:dyDescent="0.2">
      <c r="A5" s="1"/>
      <c r="B5" s="1"/>
      <c r="C5" s="1"/>
      <c r="D5" s="1"/>
      <c r="E5" s="1"/>
      <c r="F5" s="1"/>
      <c r="G5" s="1"/>
      <c r="H5" s="1">
        <f t="shared" si="0"/>
        <v>0</v>
      </c>
      <c r="I5" s="1"/>
      <c r="J5" s="19">
        <f t="shared" si="1"/>
        <v>0</v>
      </c>
    </row>
    <row r="6" spans="1:10" x14ac:dyDescent="0.2">
      <c r="A6" s="1"/>
      <c r="B6" s="1"/>
      <c r="C6" s="1"/>
      <c r="D6" s="1"/>
      <c r="E6" s="1"/>
      <c r="F6" s="1"/>
      <c r="G6" s="1"/>
      <c r="H6" s="1">
        <f t="shared" si="0"/>
        <v>0</v>
      </c>
      <c r="I6" s="1"/>
      <c r="J6" s="19">
        <f t="shared" si="1"/>
        <v>0</v>
      </c>
    </row>
    <row r="7" spans="1:10" x14ac:dyDescent="0.2">
      <c r="A7" s="1"/>
      <c r="B7" s="1"/>
      <c r="C7" s="1"/>
      <c r="D7" s="1"/>
      <c r="E7" s="1"/>
      <c r="F7" s="1"/>
      <c r="G7" s="1"/>
      <c r="H7" s="1">
        <f t="shared" si="0"/>
        <v>0</v>
      </c>
      <c r="I7" s="1"/>
      <c r="J7" s="19">
        <f t="shared" si="1"/>
        <v>0</v>
      </c>
    </row>
    <row r="8" spans="1:10" x14ac:dyDescent="0.2">
      <c r="A8" s="1"/>
      <c r="B8" s="1"/>
      <c r="C8" s="1"/>
      <c r="D8" s="1"/>
      <c r="E8" s="1"/>
      <c r="F8" s="1"/>
      <c r="G8" s="1"/>
      <c r="H8" s="1">
        <f t="shared" si="0"/>
        <v>0</v>
      </c>
      <c r="I8" s="1"/>
      <c r="J8" s="19">
        <f t="shared" si="1"/>
        <v>0</v>
      </c>
    </row>
    <row r="9" spans="1:10" x14ac:dyDescent="0.2">
      <c r="A9" s="1"/>
      <c r="B9" s="1"/>
      <c r="C9" s="1"/>
      <c r="D9" s="1"/>
      <c r="E9" s="1"/>
      <c r="F9" s="1"/>
      <c r="G9" s="1"/>
      <c r="H9" s="1">
        <f t="shared" si="0"/>
        <v>0</v>
      </c>
      <c r="I9" s="1"/>
      <c r="J9" s="19">
        <f t="shared" si="1"/>
        <v>0</v>
      </c>
    </row>
    <row r="10" spans="1:10" x14ac:dyDescent="0.2">
      <c r="A10" s="1"/>
      <c r="B10" s="1"/>
      <c r="C10" s="1"/>
      <c r="D10" s="1"/>
      <c r="E10" s="1"/>
      <c r="F10" s="1"/>
      <c r="G10" s="1"/>
      <c r="H10" s="1">
        <f t="shared" si="0"/>
        <v>0</v>
      </c>
      <c r="I10" s="1"/>
      <c r="J10" s="19">
        <f t="shared" si="1"/>
        <v>0</v>
      </c>
    </row>
    <row r="11" spans="1:10" x14ac:dyDescent="0.2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9">
        <f t="shared" si="1"/>
        <v>0</v>
      </c>
    </row>
    <row r="12" spans="1:10" x14ac:dyDescent="0.2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9">
        <f t="shared" si="1"/>
        <v>0</v>
      </c>
    </row>
    <row r="13" spans="1:10" x14ac:dyDescent="0.2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9">
        <f t="shared" si="1"/>
        <v>0</v>
      </c>
    </row>
    <row r="14" spans="1:10" x14ac:dyDescent="0.2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9">
        <f t="shared" si="1"/>
        <v>0</v>
      </c>
    </row>
    <row r="15" spans="1:10" x14ac:dyDescent="0.2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9">
        <f t="shared" si="1"/>
        <v>0</v>
      </c>
    </row>
    <row r="16" spans="1:10" x14ac:dyDescent="0.2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9">
        <f t="shared" si="1"/>
        <v>0</v>
      </c>
    </row>
    <row r="17" spans="1:10" x14ac:dyDescent="0.2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9">
        <f t="shared" si="1"/>
        <v>0</v>
      </c>
    </row>
    <row r="18" spans="1:10" x14ac:dyDescent="0.2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9">
        <f t="shared" si="1"/>
        <v>0</v>
      </c>
    </row>
    <row r="19" spans="1:10" x14ac:dyDescent="0.2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9">
        <f t="shared" si="1"/>
        <v>0</v>
      </c>
    </row>
    <row r="20" spans="1:10" x14ac:dyDescent="0.2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9">
        <f t="shared" si="1"/>
        <v>0</v>
      </c>
    </row>
    <row r="21" spans="1:10" x14ac:dyDescent="0.2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9">
        <f t="shared" si="1"/>
        <v>0</v>
      </c>
    </row>
    <row r="22" spans="1:10" x14ac:dyDescent="0.2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9">
        <f t="shared" si="1"/>
        <v>0</v>
      </c>
    </row>
    <row r="23" spans="1:10" x14ac:dyDescent="0.2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9">
        <f t="shared" si="1"/>
        <v>0</v>
      </c>
    </row>
    <row r="24" spans="1:10" x14ac:dyDescent="0.2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9">
        <f t="shared" si="1"/>
        <v>0</v>
      </c>
    </row>
    <row r="25" spans="1:10" x14ac:dyDescent="0.2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9">
        <f t="shared" si="1"/>
        <v>0</v>
      </c>
    </row>
    <row r="26" spans="1:10" x14ac:dyDescent="0.2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9">
        <f t="shared" si="1"/>
        <v>0</v>
      </c>
    </row>
    <row r="27" spans="1:10" x14ac:dyDescent="0.2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9">
        <f t="shared" si="1"/>
        <v>0</v>
      </c>
    </row>
    <row r="28" spans="1:10" x14ac:dyDescent="0.2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9">
        <f t="shared" si="1"/>
        <v>0</v>
      </c>
    </row>
    <row r="29" spans="1:10" x14ac:dyDescent="0.2">
      <c r="A29" s="1"/>
      <c r="B29" s="1"/>
      <c r="C29" s="1"/>
      <c r="D29" s="1"/>
      <c r="E29" s="1"/>
      <c r="F29" s="1"/>
      <c r="G29" s="1"/>
      <c r="H29" s="1">
        <f t="shared" si="0"/>
        <v>0</v>
      </c>
      <c r="I29" s="1"/>
      <c r="J29" s="19">
        <f t="shared" si="1"/>
        <v>0</v>
      </c>
    </row>
    <row r="30" spans="1:10" x14ac:dyDescent="0.2">
      <c r="A30" s="1"/>
      <c r="B30" s="1"/>
      <c r="C30" s="1"/>
      <c r="D30" s="1"/>
      <c r="E30" s="1"/>
      <c r="F30" s="1"/>
      <c r="G30" s="1"/>
      <c r="H30" s="1">
        <f t="shared" si="0"/>
        <v>0</v>
      </c>
      <c r="I30" s="1"/>
      <c r="J30" s="19">
        <f t="shared" si="1"/>
        <v>0</v>
      </c>
    </row>
    <row r="31" spans="1:10" x14ac:dyDescent="0.2">
      <c r="A31" s="1"/>
      <c r="B31" s="1"/>
      <c r="C31" s="1"/>
      <c r="D31" s="1"/>
      <c r="E31" s="1"/>
      <c r="F31" s="1"/>
      <c r="G31" s="1"/>
      <c r="H31" s="1">
        <f t="shared" si="0"/>
        <v>0</v>
      </c>
      <c r="I31" s="1"/>
      <c r="J31" s="19">
        <f t="shared" si="1"/>
        <v>0</v>
      </c>
    </row>
    <row r="32" spans="1:10" x14ac:dyDescent="0.2">
      <c r="A32" s="1"/>
      <c r="B32" s="1"/>
      <c r="C32" s="1"/>
      <c r="D32" s="1"/>
      <c r="E32" s="1"/>
      <c r="F32" s="1"/>
      <c r="G32" s="1"/>
      <c r="H32" s="1">
        <f t="shared" si="0"/>
        <v>0</v>
      </c>
      <c r="I32" s="1"/>
      <c r="J32" s="19">
        <f t="shared" si="1"/>
        <v>0</v>
      </c>
    </row>
    <row r="33" spans="1:10" x14ac:dyDescent="0.2">
      <c r="A33" s="1"/>
      <c r="B33" s="1"/>
      <c r="C33" s="1"/>
      <c r="D33" s="1"/>
      <c r="E33" s="1"/>
      <c r="F33" s="1"/>
      <c r="G33" s="1"/>
      <c r="H33" s="1">
        <f t="shared" si="0"/>
        <v>0</v>
      </c>
      <c r="I33" s="1"/>
      <c r="J33" s="19">
        <f t="shared" si="1"/>
        <v>0</v>
      </c>
    </row>
    <row r="34" spans="1:10" x14ac:dyDescent="0.2">
      <c r="A34" s="1"/>
      <c r="B34" s="1"/>
      <c r="C34" s="1"/>
      <c r="D34" s="1"/>
      <c r="E34" s="1"/>
      <c r="F34" s="1"/>
      <c r="G34" s="1"/>
      <c r="H34" s="1">
        <f t="shared" si="0"/>
        <v>0</v>
      </c>
      <c r="I34" s="1"/>
      <c r="J34" s="19">
        <f t="shared" si="1"/>
        <v>0</v>
      </c>
    </row>
    <row r="35" spans="1:10" x14ac:dyDescent="0.2">
      <c r="A35" s="1"/>
      <c r="B35" s="1"/>
      <c r="C35" s="1"/>
      <c r="D35" s="1"/>
      <c r="E35" s="1"/>
      <c r="F35" s="1"/>
      <c r="G35" s="1"/>
      <c r="H35" s="1">
        <f t="shared" si="0"/>
        <v>0</v>
      </c>
      <c r="I35" s="1"/>
      <c r="J35" s="19">
        <f t="shared" si="1"/>
        <v>0</v>
      </c>
    </row>
    <row r="36" spans="1:10" x14ac:dyDescent="0.2">
      <c r="A36" s="1"/>
      <c r="B36" s="1"/>
      <c r="C36" s="1"/>
      <c r="D36" s="1"/>
      <c r="E36" s="1"/>
      <c r="F36" s="1"/>
      <c r="G36" s="1"/>
      <c r="H36" s="1">
        <f t="shared" si="0"/>
        <v>0</v>
      </c>
      <c r="I36" s="1"/>
      <c r="J36" s="19">
        <f t="shared" si="1"/>
        <v>0</v>
      </c>
    </row>
    <row r="37" spans="1:10" x14ac:dyDescent="0.2">
      <c r="A37" s="1"/>
      <c r="B37" s="1"/>
      <c r="C37" s="1"/>
      <c r="D37" s="1"/>
      <c r="E37" s="1"/>
      <c r="F37" s="1"/>
      <c r="G37" s="1"/>
      <c r="H37" s="1">
        <f t="shared" si="0"/>
        <v>0</v>
      </c>
      <c r="I37" s="1"/>
      <c r="J37" s="19">
        <f t="shared" si="1"/>
        <v>0</v>
      </c>
    </row>
    <row r="38" spans="1:10" x14ac:dyDescent="0.2">
      <c r="A38" s="1"/>
      <c r="B38" s="1"/>
      <c r="C38" s="1"/>
      <c r="D38" s="1"/>
      <c r="E38" s="1"/>
      <c r="F38" s="1"/>
      <c r="G38" s="1"/>
      <c r="H38" s="1">
        <f t="shared" si="0"/>
        <v>0</v>
      </c>
      <c r="I38" s="1"/>
      <c r="J38" s="19">
        <f t="shared" si="1"/>
        <v>0</v>
      </c>
    </row>
    <row r="39" spans="1:10" x14ac:dyDescent="0.2">
      <c r="A39" s="1"/>
      <c r="B39" s="1"/>
      <c r="C39" s="1"/>
      <c r="D39" s="1"/>
      <c r="E39" s="1"/>
      <c r="F39" s="1"/>
      <c r="G39" s="1"/>
      <c r="H39" s="1">
        <f t="shared" si="0"/>
        <v>0</v>
      </c>
      <c r="I39" s="1"/>
      <c r="J39" s="19">
        <f t="shared" si="1"/>
        <v>0</v>
      </c>
    </row>
    <row r="40" spans="1:10" x14ac:dyDescent="0.2">
      <c r="A40" s="1"/>
      <c r="B40" s="1"/>
      <c r="C40" s="1"/>
      <c r="D40" s="1"/>
      <c r="E40" s="1"/>
      <c r="F40" s="1"/>
      <c r="G40" s="1"/>
      <c r="H40" s="1">
        <f t="shared" si="0"/>
        <v>0</v>
      </c>
      <c r="I40" s="1"/>
      <c r="J40" s="19">
        <f t="shared" si="1"/>
        <v>0</v>
      </c>
    </row>
    <row r="41" spans="1:10" x14ac:dyDescent="0.2">
      <c r="A41" s="1"/>
      <c r="B41" s="1"/>
      <c r="C41" s="1"/>
      <c r="D41" s="1"/>
      <c r="E41" s="1"/>
      <c r="F41" s="1"/>
      <c r="G41" s="1"/>
      <c r="H41" s="1">
        <f t="shared" si="0"/>
        <v>0</v>
      </c>
      <c r="I41" s="1"/>
      <c r="J41" s="19">
        <f t="shared" si="1"/>
        <v>0</v>
      </c>
    </row>
    <row r="42" spans="1:10" x14ac:dyDescent="0.2">
      <c r="A42" s="1"/>
      <c r="B42" s="1"/>
      <c r="C42" s="1"/>
      <c r="D42" s="1"/>
      <c r="E42" s="1"/>
      <c r="F42" s="1"/>
      <c r="G42" s="1"/>
      <c r="H42" s="1">
        <f t="shared" si="0"/>
        <v>0</v>
      </c>
      <c r="I42" s="1"/>
      <c r="J42" s="19">
        <f t="shared" si="1"/>
        <v>0</v>
      </c>
    </row>
    <row r="43" spans="1:10" x14ac:dyDescent="0.2">
      <c r="A43" s="1"/>
      <c r="B43" s="1"/>
      <c r="C43" s="1"/>
      <c r="D43" s="1"/>
      <c r="E43" s="1"/>
      <c r="F43" s="1"/>
      <c r="G43" s="1"/>
      <c r="H43" s="1">
        <f t="shared" si="0"/>
        <v>0</v>
      </c>
      <c r="I43" s="1"/>
      <c r="J43" s="19">
        <f t="shared" si="1"/>
        <v>0</v>
      </c>
    </row>
    <row r="44" spans="1:10" x14ac:dyDescent="0.2">
      <c r="A44" s="1"/>
      <c r="B44" s="1"/>
      <c r="C44" s="1"/>
      <c r="D44" s="1"/>
      <c r="E44" s="1"/>
      <c r="F44" s="1"/>
      <c r="G44" s="1"/>
      <c r="H44" s="1">
        <f t="shared" si="0"/>
        <v>0</v>
      </c>
      <c r="I44" s="1"/>
      <c r="J44" s="19">
        <f t="shared" si="1"/>
        <v>0</v>
      </c>
    </row>
    <row r="45" spans="1:10" x14ac:dyDescent="0.2">
      <c r="A45" s="1"/>
      <c r="B45" s="1"/>
      <c r="C45" s="1"/>
      <c r="D45" s="1"/>
      <c r="E45" s="1"/>
      <c r="F45" s="1"/>
      <c r="G45" s="1"/>
      <c r="H45" s="1">
        <f t="shared" si="0"/>
        <v>0</v>
      </c>
      <c r="I45" s="1"/>
      <c r="J45" s="19">
        <f t="shared" si="1"/>
        <v>0</v>
      </c>
    </row>
    <row r="46" spans="1:10" x14ac:dyDescent="0.2">
      <c r="A46" s="1"/>
      <c r="B46" s="1"/>
      <c r="C46" s="1"/>
      <c r="D46" s="1"/>
      <c r="E46" s="1"/>
      <c r="F46" s="1"/>
      <c r="G46" s="1"/>
      <c r="H46" s="1">
        <f t="shared" si="0"/>
        <v>0</v>
      </c>
      <c r="I46" s="1"/>
      <c r="J46" s="19">
        <f t="shared" si="1"/>
        <v>0</v>
      </c>
    </row>
    <row r="47" spans="1:10" x14ac:dyDescent="0.2">
      <c r="A47" s="1"/>
      <c r="B47" s="1"/>
      <c r="C47" s="1"/>
      <c r="D47" s="1"/>
      <c r="E47" s="1"/>
      <c r="F47" s="1"/>
      <c r="G47" s="1"/>
      <c r="H47" s="1">
        <f t="shared" si="0"/>
        <v>0</v>
      </c>
      <c r="I47" s="1"/>
      <c r="J47" s="19">
        <f t="shared" si="1"/>
        <v>0</v>
      </c>
    </row>
    <row r="48" spans="1:10" x14ac:dyDescent="0.2">
      <c r="A48" s="1"/>
      <c r="B48" s="1"/>
      <c r="C48" s="1"/>
      <c r="D48" s="1"/>
      <c r="E48" s="1"/>
      <c r="F48" s="1"/>
      <c r="G48" s="1"/>
      <c r="H48" s="1">
        <f t="shared" si="0"/>
        <v>0</v>
      </c>
      <c r="I48" s="1"/>
      <c r="J48" s="19">
        <f t="shared" si="1"/>
        <v>0</v>
      </c>
    </row>
    <row r="49" spans="1:10" x14ac:dyDescent="0.2">
      <c r="A49" s="1"/>
      <c r="B49" s="1"/>
      <c r="C49" s="1"/>
      <c r="D49" s="1"/>
      <c r="E49" s="1"/>
      <c r="F49" s="1"/>
      <c r="G49" s="1"/>
      <c r="H49" s="1">
        <f t="shared" si="0"/>
        <v>0</v>
      </c>
      <c r="I49" s="1"/>
      <c r="J49" s="19">
        <f t="shared" si="1"/>
        <v>0</v>
      </c>
    </row>
    <row r="50" spans="1:10" x14ac:dyDescent="0.2">
      <c r="A50" s="1"/>
      <c r="B50" s="1"/>
      <c r="C50" s="1"/>
      <c r="D50" s="1"/>
      <c r="E50" s="1"/>
      <c r="F50" s="1"/>
      <c r="G50" s="1"/>
      <c r="H50" s="1">
        <f t="shared" si="0"/>
        <v>0</v>
      </c>
      <c r="I50" s="1"/>
      <c r="J50" s="19">
        <f t="shared" si="1"/>
        <v>0</v>
      </c>
    </row>
    <row r="51" spans="1:10" x14ac:dyDescent="0.2">
      <c r="A51" s="1"/>
      <c r="B51" s="1"/>
      <c r="C51" s="1"/>
      <c r="D51" s="1"/>
      <c r="E51" s="1"/>
      <c r="F51" s="1"/>
      <c r="G51" s="1"/>
      <c r="H51" s="1">
        <f t="shared" si="0"/>
        <v>0</v>
      </c>
      <c r="I51" s="1"/>
      <c r="J51" s="19">
        <f t="shared" si="1"/>
        <v>0</v>
      </c>
    </row>
    <row r="52" spans="1:10" x14ac:dyDescent="0.2">
      <c r="A52" s="1"/>
      <c r="B52" s="1"/>
      <c r="C52" s="1"/>
      <c r="D52" s="1"/>
      <c r="E52" s="1"/>
      <c r="F52" s="1"/>
      <c r="G52" s="1"/>
      <c r="H52" s="1">
        <f t="shared" si="0"/>
        <v>0</v>
      </c>
      <c r="I52" s="1"/>
      <c r="J52" s="19">
        <f t="shared" si="1"/>
        <v>0</v>
      </c>
    </row>
    <row r="53" spans="1:10" x14ac:dyDescent="0.2">
      <c r="A53" s="1"/>
      <c r="B53" s="1"/>
      <c r="C53" s="1"/>
      <c r="D53" s="1"/>
      <c r="E53" s="1"/>
      <c r="F53" s="1"/>
      <c r="G53" s="1"/>
      <c r="H53" s="1">
        <f t="shared" si="0"/>
        <v>0</v>
      </c>
      <c r="I53" s="1"/>
      <c r="J53" s="19">
        <f t="shared" si="1"/>
        <v>0</v>
      </c>
    </row>
    <row r="54" spans="1:10" x14ac:dyDescent="0.2">
      <c r="A54" s="1"/>
      <c r="B54" s="1"/>
      <c r="C54" s="1"/>
      <c r="D54" s="1"/>
      <c r="E54" s="1"/>
      <c r="F54" s="1"/>
      <c r="G54" s="1"/>
      <c r="H54" s="1">
        <f t="shared" si="0"/>
        <v>0</v>
      </c>
      <c r="I54" s="1"/>
      <c r="J54" s="19">
        <f t="shared" si="1"/>
        <v>0</v>
      </c>
    </row>
    <row r="55" spans="1:10" x14ac:dyDescent="0.2">
      <c r="A55" s="1"/>
      <c r="B55" s="1"/>
      <c r="C55" s="1"/>
      <c r="D55" s="1"/>
      <c r="E55" s="1"/>
      <c r="F55" s="1"/>
      <c r="G55" s="1"/>
      <c r="H55" s="1">
        <f t="shared" si="0"/>
        <v>0</v>
      </c>
      <c r="I55" s="1"/>
      <c r="J55" s="19">
        <f t="shared" si="1"/>
        <v>0</v>
      </c>
    </row>
    <row r="56" spans="1:10" x14ac:dyDescent="0.2">
      <c r="A56" s="1"/>
      <c r="B56" s="1"/>
      <c r="C56" s="1"/>
      <c r="D56" s="1"/>
      <c r="E56" s="1"/>
      <c r="F56" s="1"/>
      <c r="G56" s="1"/>
      <c r="H56" s="1">
        <f t="shared" si="0"/>
        <v>0</v>
      </c>
      <c r="I56" s="1"/>
      <c r="J56" s="19">
        <f t="shared" si="1"/>
        <v>0</v>
      </c>
    </row>
    <row r="57" spans="1:10" x14ac:dyDescent="0.2">
      <c r="A57" s="1"/>
      <c r="B57" s="1"/>
      <c r="C57" s="1"/>
      <c r="D57" s="1"/>
      <c r="E57" s="1"/>
      <c r="F57" s="1"/>
      <c r="G57" s="1"/>
      <c r="H57" s="1">
        <f t="shared" si="0"/>
        <v>0</v>
      </c>
      <c r="I57" s="1"/>
      <c r="J57" s="19">
        <f t="shared" si="1"/>
        <v>0</v>
      </c>
    </row>
    <row r="58" spans="1:10" x14ac:dyDescent="0.2">
      <c r="A58" s="1"/>
      <c r="B58" s="1"/>
      <c r="C58" s="1"/>
      <c r="D58" s="1"/>
      <c r="E58" s="1"/>
      <c r="F58" s="1"/>
      <c r="G58" s="1"/>
      <c r="H58" s="1">
        <f t="shared" si="0"/>
        <v>0</v>
      </c>
      <c r="I58" s="1"/>
      <c r="J58" s="19">
        <f t="shared" si="1"/>
        <v>0</v>
      </c>
    </row>
    <row r="59" spans="1:10" x14ac:dyDescent="0.2">
      <c r="A59" s="1"/>
      <c r="B59" s="1"/>
      <c r="C59" s="1"/>
      <c r="D59" s="1"/>
      <c r="E59" s="1"/>
      <c r="F59" s="1"/>
      <c r="G59" s="1"/>
      <c r="H59" s="1">
        <f t="shared" si="0"/>
        <v>0</v>
      </c>
      <c r="I59" s="1"/>
      <c r="J59" s="19">
        <f t="shared" si="1"/>
        <v>0</v>
      </c>
    </row>
    <row r="60" spans="1:10" x14ac:dyDescent="0.2">
      <c r="A60" s="1"/>
      <c r="B60" s="1"/>
      <c r="C60" s="1"/>
      <c r="D60" s="1"/>
      <c r="E60" s="1"/>
      <c r="F60" s="1"/>
      <c r="G60" s="1"/>
      <c r="H60" s="1">
        <f t="shared" si="0"/>
        <v>0</v>
      </c>
      <c r="I60" s="1"/>
      <c r="J60" s="19">
        <f t="shared" si="1"/>
        <v>0</v>
      </c>
    </row>
    <row r="61" spans="1:10" x14ac:dyDescent="0.2">
      <c r="A61" s="1"/>
      <c r="B61" s="1"/>
      <c r="C61" s="1"/>
      <c r="D61" s="1"/>
      <c r="E61" s="1"/>
      <c r="F61" s="1"/>
      <c r="G61" s="1"/>
      <c r="H61" s="1">
        <f t="shared" si="0"/>
        <v>0</v>
      </c>
      <c r="I61" s="1"/>
      <c r="J61" s="19">
        <f t="shared" si="1"/>
        <v>0</v>
      </c>
    </row>
    <row r="62" spans="1:10" x14ac:dyDescent="0.2">
      <c r="A62" s="1"/>
      <c r="B62" s="1"/>
      <c r="C62" s="1"/>
      <c r="D62" s="1"/>
      <c r="E62" s="1"/>
      <c r="F62" s="1"/>
      <c r="G62" s="1"/>
      <c r="H62" s="1">
        <f t="shared" si="0"/>
        <v>0</v>
      </c>
      <c r="I62" s="1"/>
      <c r="J62" s="19">
        <f t="shared" si="1"/>
        <v>0</v>
      </c>
    </row>
    <row r="63" spans="1:10" x14ac:dyDescent="0.2">
      <c r="A63" s="1"/>
      <c r="B63" s="1"/>
      <c r="C63" s="1"/>
      <c r="D63" s="1"/>
      <c r="E63" s="1"/>
      <c r="F63" s="1"/>
      <c r="G63" s="1"/>
      <c r="H63" s="1">
        <f t="shared" si="0"/>
        <v>0</v>
      </c>
      <c r="I63" s="1"/>
      <c r="J63" s="19">
        <f t="shared" si="1"/>
        <v>0</v>
      </c>
    </row>
    <row r="64" spans="1:10" x14ac:dyDescent="0.2">
      <c r="A64" s="1"/>
      <c r="B64" s="1"/>
      <c r="C64" s="1"/>
      <c r="D64" s="1"/>
      <c r="E64" s="1"/>
      <c r="F64" s="1"/>
      <c r="G64" s="1"/>
      <c r="H64" s="1">
        <f t="shared" si="0"/>
        <v>0</v>
      </c>
      <c r="I64" s="1"/>
      <c r="J64" s="19">
        <f t="shared" si="1"/>
        <v>0</v>
      </c>
    </row>
    <row r="65" spans="1:10" x14ac:dyDescent="0.2">
      <c r="A65" s="1"/>
      <c r="B65" s="1"/>
      <c r="C65" s="1"/>
      <c r="D65" s="1"/>
      <c r="E65" s="1"/>
      <c r="F65" s="1"/>
      <c r="G65" s="1"/>
      <c r="H65" s="1">
        <f t="shared" si="0"/>
        <v>0</v>
      </c>
      <c r="I65" s="1"/>
      <c r="J65" s="19">
        <f t="shared" si="1"/>
        <v>0</v>
      </c>
    </row>
    <row r="66" spans="1:10" x14ac:dyDescent="0.2">
      <c r="A66" s="1"/>
      <c r="B66" s="1"/>
      <c r="C66" s="1"/>
      <c r="D66" s="1"/>
      <c r="E66" s="1"/>
      <c r="F66" s="1"/>
      <c r="G66" s="1"/>
      <c r="H66" s="1">
        <f t="shared" si="0"/>
        <v>0</v>
      </c>
      <c r="I66" s="1"/>
      <c r="J66" s="19">
        <f t="shared" si="1"/>
        <v>0</v>
      </c>
    </row>
    <row r="67" spans="1:10" x14ac:dyDescent="0.2">
      <c r="A67" s="1"/>
      <c r="B67" s="1"/>
      <c r="C67" s="1"/>
      <c r="D67" s="1"/>
      <c r="E67" s="1"/>
      <c r="F67" s="1"/>
      <c r="G67" s="1"/>
      <c r="H67" s="1">
        <f t="shared" si="0"/>
        <v>0</v>
      </c>
      <c r="I67" s="1"/>
      <c r="J67" s="19">
        <f t="shared" si="1"/>
        <v>0</v>
      </c>
    </row>
    <row r="68" spans="1:10" x14ac:dyDescent="0.2">
      <c r="A68" s="1"/>
      <c r="B68" s="1"/>
      <c r="C68" s="1"/>
      <c r="D68" s="1"/>
      <c r="E68" s="1"/>
      <c r="F68" s="1"/>
      <c r="G68" s="1"/>
      <c r="H68" s="1">
        <f t="shared" ref="H68" si="2">B68+C68+D68+E68+F68+G68</f>
        <v>0</v>
      </c>
      <c r="I68" s="1"/>
      <c r="J68" s="19">
        <f t="shared" ref="J68" si="3">ROUND(H68*0.6+I68*0.4,0)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>
      <selection activeCell="F18" sqref="F18"/>
    </sheetView>
  </sheetViews>
  <sheetFormatPr defaultRowHeight="14.25" x14ac:dyDescent="0.2"/>
  <sheetData>
    <row r="1" spans="1:13" ht="94.5" x14ac:dyDescent="0.2">
      <c r="A1" s="78" t="s">
        <v>0</v>
      </c>
      <c r="B1" s="74" t="s">
        <v>62</v>
      </c>
      <c r="C1" s="74" t="s">
        <v>63</v>
      </c>
      <c r="D1" s="74" t="s">
        <v>64</v>
      </c>
      <c r="E1" s="74" t="s">
        <v>65</v>
      </c>
      <c r="F1" s="74" t="s">
        <v>66</v>
      </c>
      <c r="G1" s="74" t="s">
        <v>67</v>
      </c>
      <c r="H1" s="74" t="s">
        <v>68</v>
      </c>
      <c r="I1" s="74" t="s">
        <v>69</v>
      </c>
      <c r="J1" s="74" t="s">
        <v>70</v>
      </c>
      <c r="K1" s="79" t="s">
        <v>71</v>
      </c>
      <c r="L1" s="83" t="s">
        <v>72</v>
      </c>
      <c r="M1" s="85" t="s">
        <v>41</v>
      </c>
    </row>
    <row r="2" spans="1:13" ht="15.75" x14ac:dyDescent="0.2">
      <c r="A2" s="80" t="s">
        <v>8</v>
      </c>
      <c r="B2" s="81">
        <v>0.1</v>
      </c>
      <c r="C2" s="81">
        <v>0.1</v>
      </c>
      <c r="D2" s="81">
        <v>0.1</v>
      </c>
      <c r="E2" s="81">
        <v>0.1</v>
      </c>
      <c r="F2" s="81">
        <v>0.1</v>
      </c>
      <c r="G2" s="81">
        <v>0.15</v>
      </c>
      <c r="H2" s="81">
        <v>0.1</v>
      </c>
      <c r="I2" s="81">
        <v>0.2</v>
      </c>
      <c r="J2" s="81">
        <v>0.05</v>
      </c>
      <c r="K2" s="82">
        <v>0.6</v>
      </c>
      <c r="L2" s="84">
        <v>0.4</v>
      </c>
      <c r="M2" s="52">
        <v>1</v>
      </c>
    </row>
    <row r="3" spans="1:13" x14ac:dyDescent="0.2">
      <c r="A3" s="1"/>
      <c r="B3" s="1">
        <v>100</v>
      </c>
      <c r="C3" s="1">
        <v>100</v>
      </c>
      <c r="D3" s="1">
        <v>100</v>
      </c>
      <c r="E3" s="1">
        <v>100</v>
      </c>
      <c r="F3" s="1">
        <v>100</v>
      </c>
      <c r="G3" s="1">
        <v>100</v>
      </c>
      <c r="H3" s="1">
        <v>100</v>
      </c>
      <c r="I3" s="1">
        <v>100</v>
      </c>
      <c r="J3" s="1">
        <v>100</v>
      </c>
      <c r="K3" s="1">
        <f>ROUND(B3*0.1+C3*0.1+D3*0.1+E3*0.1+F3*0.1+G3*0.15+H3*0.1+I3*0.2+J3*0.05,0)</f>
        <v>100</v>
      </c>
      <c r="L3" s="1">
        <v>90</v>
      </c>
      <c r="M3" s="1">
        <f>ROUND(K3*0.6+L3*0.4,0)</f>
        <v>96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>
        <f t="shared" ref="K4:K27" si="0">ROUND(B4*0.1+C4*0.1+D4*0.1+E4*0.1+F4*0.1+G4*0.15+H4*0.1+I4*0.2+J4*0.05,0)</f>
        <v>0</v>
      </c>
      <c r="L4" s="1"/>
      <c r="M4" s="1">
        <f t="shared" ref="M4:M27" si="1">ROUND(K4*0.6+L4*0.4,0)</f>
        <v>0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>
        <f t="shared" si="0"/>
        <v>0</v>
      </c>
      <c r="L5" s="1"/>
      <c r="M5" s="1">
        <f t="shared" si="1"/>
        <v>0</v>
      </c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  <c r="L6" s="1"/>
      <c r="M6" s="1">
        <f t="shared" si="1"/>
        <v>0</v>
      </c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  <c r="L7" s="1"/>
      <c r="M7" s="1">
        <f t="shared" si="1"/>
        <v>0</v>
      </c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>
        <f t="shared" si="0"/>
        <v>0</v>
      </c>
      <c r="L8" s="1"/>
      <c r="M8" s="1">
        <f t="shared" si="1"/>
        <v>0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>
        <f t="shared" si="0"/>
        <v>0</v>
      </c>
      <c r="L9" s="1"/>
      <c r="M9" s="1">
        <f t="shared" si="1"/>
        <v>0</v>
      </c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>
        <f t="shared" si="0"/>
        <v>0</v>
      </c>
      <c r="L10" s="1"/>
      <c r="M10" s="1">
        <f t="shared" si="1"/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>
        <f t="shared" si="0"/>
        <v>0</v>
      </c>
      <c r="L11" s="1"/>
      <c r="M11" s="1">
        <f t="shared" si="1"/>
        <v>0</v>
      </c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>
        <f t="shared" si="0"/>
        <v>0</v>
      </c>
      <c r="L12" s="1"/>
      <c r="M12" s="1">
        <f t="shared" si="1"/>
        <v>0</v>
      </c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>
        <f t="shared" si="0"/>
        <v>0</v>
      </c>
      <c r="L13" s="1"/>
      <c r="M13" s="1">
        <f t="shared" si="1"/>
        <v>0</v>
      </c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>
        <f t="shared" si="0"/>
        <v>0</v>
      </c>
      <c r="L14" s="1"/>
      <c r="M14" s="1">
        <f t="shared" si="1"/>
        <v>0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"/>
      <c r="M15" s="1">
        <f t="shared" si="1"/>
        <v>0</v>
      </c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>
        <f t="shared" si="0"/>
        <v>0</v>
      </c>
      <c r="L16" s="1"/>
      <c r="M16" s="1">
        <f t="shared" si="1"/>
        <v>0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  <c r="L17" s="1"/>
      <c r="M17" s="1">
        <f t="shared" si="1"/>
        <v>0</v>
      </c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  <c r="L18" s="1"/>
      <c r="M18" s="1">
        <f t="shared" si="1"/>
        <v>0</v>
      </c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  <c r="L19" s="1"/>
      <c r="M19" s="1">
        <f t="shared" si="1"/>
        <v>0</v>
      </c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  <c r="L20" s="1"/>
      <c r="M20" s="1">
        <f t="shared" si="1"/>
        <v>0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  <c r="L21" s="1"/>
      <c r="M21" s="1">
        <f t="shared" si="1"/>
        <v>0</v>
      </c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  <c r="L22" s="1"/>
      <c r="M22" s="1">
        <f t="shared" si="1"/>
        <v>0</v>
      </c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  <c r="L23" s="1"/>
      <c r="M23" s="1">
        <f t="shared" si="1"/>
        <v>0</v>
      </c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  <c r="L24" s="1"/>
      <c r="M24" s="1">
        <f t="shared" si="1"/>
        <v>0</v>
      </c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  <c r="L25" s="1"/>
      <c r="M25" s="1">
        <f t="shared" si="1"/>
        <v>0</v>
      </c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"/>
      <c r="M26" s="1">
        <f t="shared" si="1"/>
        <v>0</v>
      </c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  <c r="L27" s="1"/>
      <c r="M27" s="1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rightToLeft="1" workbookViewId="0">
      <selection activeCell="C19" sqref="C19"/>
    </sheetView>
  </sheetViews>
  <sheetFormatPr defaultRowHeight="14.25" x14ac:dyDescent="0.2"/>
  <cols>
    <col min="1" max="1" width="17.375" customWidth="1"/>
    <col min="2" max="2" width="16.75" customWidth="1"/>
    <col min="3" max="3" width="19.125" customWidth="1"/>
    <col min="4" max="4" width="20.5" customWidth="1"/>
    <col min="5" max="5" width="22.75" customWidth="1"/>
    <col min="6" max="6" width="13.875" customWidth="1"/>
  </cols>
  <sheetData>
    <row r="1" spans="1:7" ht="15.75" x14ac:dyDescent="0.25">
      <c r="A1" s="67" t="s">
        <v>0</v>
      </c>
      <c r="B1" s="67" t="s">
        <v>82</v>
      </c>
      <c r="C1" s="67" t="s">
        <v>83</v>
      </c>
      <c r="D1" s="67" t="s">
        <v>84</v>
      </c>
      <c r="E1" s="67" t="s">
        <v>85</v>
      </c>
      <c r="F1" s="69" t="s">
        <v>40</v>
      </c>
      <c r="G1" s="87" t="s">
        <v>41</v>
      </c>
    </row>
    <row r="2" spans="1:7" ht="15.75" x14ac:dyDescent="0.25">
      <c r="A2" s="67" t="s">
        <v>8</v>
      </c>
      <c r="B2" s="6">
        <v>0.5</v>
      </c>
      <c r="C2" s="6">
        <v>0.2</v>
      </c>
      <c r="D2" s="6">
        <v>0.3</v>
      </c>
      <c r="E2" s="6">
        <v>0.6</v>
      </c>
      <c r="F2" s="71">
        <v>0.4</v>
      </c>
      <c r="G2" s="73">
        <v>1</v>
      </c>
    </row>
    <row r="3" spans="1:7" ht="15.75" x14ac:dyDescent="0.25">
      <c r="A3" s="86" t="s">
        <v>14</v>
      </c>
      <c r="B3" s="86">
        <v>80</v>
      </c>
      <c r="C3" s="86">
        <v>100</v>
      </c>
      <c r="D3" s="86">
        <v>100</v>
      </c>
      <c r="E3" s="86">
        <f>ROUND(B3*0.5+C3*0.2+D3*0.3,0)</f>
        <v>90</v>
      </c>
      <c r="F3" s="86">
        <v>90</v>
      </c>
      <c r="G3" s="86">
        <f>ROUND(E3*0.6+F3*0.4,0)</f>
        <v>90</v>
      </c>
    </row>
    <row r="4" spans="1:7" x14ac:dyDescent="0.2">
      <c r="A4" s="1"/>
      <c r="B4" s="1"/>
      <c r="C4" s="1"/>
      <c r="D4" s="1"/>
      <c r="E4" s="1">
        <f t="shared" ref="E4:E26" si="0">ROUND(B4*0.5+C4*0.2+D4*0.3,0)</f>
        <v>0</v>
      </c>
      <c r="F4" s="1"/>
      <c r="G4" s="1">
        <f t="shared" ref="G4:G26" si="1">ROUND(E4*0.6+F4*0.4,0)</f>
        <v>0</v>
      </c>
    </row>
    <row r="5" spans="1:7" x14ac:dyDescent="0.2">
      <c r="A5" s="1"/>
      <c r="B5" s="1"/>
      <c r="C5" s="1"/>
      <c r="D5" s="1"/>
      <c r="E5" s="1">
        <f t="shared" si="0"/>
        <v>0</v>
      </c>
      <c r="F5" s="1"/>
      <c r="G5" s="1">
        <f t="shared" si="1"/>
        <v>0</v>
      </c>
    </row>
    <row r="6" spans="1:7" x14ac:dyDescent="0.2">
      <c r="A6" s="1"/>
      <c r="B6" s="1"/>
      <c r="C6" s="1"/>
      <c r="D6" s="1"/>
      <c r="E6" s="1">
        <f t="shared" si="0"/>
        <v>0</v>
      </c>
      <c r="F6" s="1"/>
      <c r="G6" s="1">
        <f t="shared" si="1"/>
        <v>0</v>
      </c>
    </row>
    <row r="7" spans="1:7" x14ac:dyDescent="0.2">
      <c r="A7" s="1"/>
      <c r="B7" s="1"/>
      <c r="C7" s="1"/>
      <c r="D7" s="1"/>
      <c r="E7" s="1">
        <f t="shared" si="0"/>
        <v>0</v>
      </c>
      <c r="F7" s="1"/>
      <c r="G7" s="1">
        <f t="shared" si="1"/>
        <v>0</v>
      </c>
    </row>
    <row r="8" spans="1:7" x14ac:dyDescent="0.2">
      <c r="A8" s="1"/>
      <c r="B8" s="1"/>
      <c r="C8" s="1"/>
      <c r="D8" s="1"/>
      <c r="E8" s="1">
        <f t="shared" si="0"/>
        <v>0</v>
      </c>
      <c r="F8" s="1"/>
      <c r="G8" s="1">
        <f t="shared" si="1"/>
        <v>0</v>
      </c>
    </row>
    <row r="9" spans="1:7" x14ac:dyDescent="0.2">
      <c r="A9" s="1"/>
      <c r="B9" s="1"/>
      <c r="C9" s="1"/>
      <c r="D9" s="1"/>
      <c r="E9" s="1">
        <f t="shared" si="0"/>
        <v>0</v>
      </c>
      <c r="F9" s="1"/>
      <c r="G9" s="1">
        <f t="shared" si="1"/>
        <v>0</v>
      </c>
    </row>
    <row r="10" spans="1:7" x14ac:dyDescent="0.2">
      <c r="A10" s="1"/>
      <c r="B10" s="1"/>
      <c r="C10" s="1"/>
      <c r="D10" s="1"/>
      <c r="E10" s="1">
        <f t="shared" si="0"/>
        <v>0</v>
      </c>
      <c r="F10" s="1"/>
      <c r="G10" s="1">
        <f t="shared" si="1"/>
        <v>0</v>
      </c>
    </row>
    <row r="11" spans="1:7" x14ac:dyDescent="0.2">
      <c r="A11" s="1"/>
      <c r="B11" s="1"/>
      <c r="C11" s="1"/>
      <c r="D11" s="1"/>
      <c r="E11" s="1">
        <f t="shared" si="0"/>
        <v>0</v>
      </c>
      <c r="F11" s="1"/>
      <c r="G11" s="1">
        <f t="shared" si="1"/>
        <v>0</v>
      </c>
    </row>
    <row r="12" spans="1:7" x14ac:dyDescent="0.2">
      <c r="A12" s="1"/>
      <c r="B12" s="1"/>
      <c r="C12" s="1"/>
      <c r="D12" s="1"/>
      <c r="E12" s="1">
        <f t="shared" si="0"/>
        <v>0</v>
      </c>
      <c r="F12" s="1"/>
      <c r="G12" s="1">
        <f t="shared" si="1"/>
        <v>0</v>
      </c>
    </row>
    <row r="13" spans="1:7" x14ac:dyDescent="0.2">
      <c r="A13" s="1"/>
      <c r="B13" s="1"/>
      <c r="C13" s="1"/>
      <c r="D13" s="1"/>
      <c r="E13" s="1">
        <f t="shared" si="0"/>
        <v>0</v>
      </c>
      <c r="F13" s="1"/>
      <c r="G13" s="1">
        <f t="shared" si="1"/>
        <v>0</v>
      </c>
    </row>
    <row r="14" spans="1:7" x14ac:dyDescent="0.2">
      <c r="A14" s="1"/>
      <c r="B14" s="1"/>
      <c r="C14" s="1"/>
      <c r="D14" s="1"/>
      <c r="E14" s="1">
        <f t="shared" si="0"/>
        <v>0</v>
      </c>
      <c r="F14" s="1"/>
      <c r="G14" s="1">
        <f t="shared" si="1"/>
        <v>0</v>
      </c>
    </row>
    <row r="15" spans="1:7" x14ac:dyDescent="0.2">
      <c r="A15" s="1"/>
      <c r="B15" s="1"/>
      <c r="C15" s="1"/>
      <c r="D15" s="1"/>
      <c r="E15" s="1">
        <f t="shared" si="0"/>
        <v>0</v>
      </c>
      <c r="F15" s="1"/>
      <c r="G15" s="1">
        <f t="shared" si="1"/>
        <v>0</v>
      </c>
    </row>
    <row r="16" spans="1:7" x14ac:dyDescent="0.2">
      <c r="A16" s="1"/>
      <c r="B16" s="1"/>
      <c r="C16" s="1"/>
      <c r="D16" s="1"/>
      <c r="E16" s="1">
        <f t="shared" si="0"/>
        <v>0</v>
      </c>
      <c r="F16" s="1"/>
      <c r="G16" s="1">
        <f t="shared" si="1"/>
        <v>0</v>
      </c>
    </row>
    <row r="17" spans="1:7" x14ac:dyDescent="0.2">
      <c r="A17" s="1"/>
      <c r="B17" s="1"/>
      <c r="C17" s="1"/>
      <c r="D17" s="1"/>
      <c r="E17" s="1">
        <f t="shared" si="0"/>
        <v>0</v>
      </c>
      <c r="F17" s="1"/>
      <c r="G17" s="1">
        <f t="shared" si="1"/>
        <v>0</v>
      </c>
    </row>
    <row r="18" spans="1:7" x14ac:dyDescent="0.2">
      <c r="A18" s="1"/>
      <c r="B18" s="1"/>
      <c r="C18" s="1"/>
      <c r="D18" s="1"/>
      <c r="E18" s="1">
        <f t="shared" si="0"/>
        <v>0</v>
      </c>
      <c r="F18" s="1"/>
      <c r="G18" s="1">
        <f t="shared" si="1"/>
        <v>0</v>
      </c>
    </row>
    <row r="19" spans="1:7" x14ac:dyDescent="0.2">
      <c r="A19" s="1"/>
      <c r="B19" s="1"/>
      <c r="C19" s="1"/>
      <c r="D19" s="1"/>
      <c r="E19" s="1">
        <f t="shared" si="0"/>
        <v>0</v>
      </c>
      <c r="F19" s="1"/>
      <c r="G19" s="1">
        <f t="shared" si="1"/>
        <v>0</v>
      </c>
    </row>
    <row r="20" spans="1:7" x14ac:dyDescent="0.2">
      <c r="A20" s="1"/>
      <c r="B20" s="1"/>
      <c r="C20" s="1"/>
      <c r="D20" s="1"/>
      <c r="E20" s="1">
        <f t="shared" si="0"/>
        <v>0</v>
      </c>
      <c r="F20" s="1"/>
      <c r="G20" s="1">
        <f t="shared" si="1"/>
        <v>0</v>
      </c>
    </row>
    <row r="21" spans="1:7" x14ac:dyDescent="0.2">
      <c r="A21" s="1"/>
      <c r="B21" s="1"/>
      <c r="C21" s="1"/>
      <c r="D21" s="1"/>
      <c r="E21" s="1">
        <f t="shared" si="0"/>
        <v>0</v>
      </c>
      <c r="F21" s="1"/>
      <c r="G21" s="1">
        <f t="shared" si="1"/>
        <v>0</v>
      </c>
    </row>
    <row r="22" spans="1:7" x14ac:dyDescent="0.2">
      <c r="A22" s="1"/>
      <c r="B22" s="1"/>
      <c r="C22" s="1"/>
      <c r="D22" s="1"/>
      <c r="E22" s="1">
        <f t="shared" si="0"/>
        <v>0</v>
      </c>
      <c r="F22" s="1"/>
      <c r="G22" s="1">
        <f t="shared" si="1"/>
        <v>0</v>
      </c>
    </row>
    <row r="23" spans="1:7" x14ac:dyDescent="0.2">
      <c r="A23" s="1"/>
      <c r="B23" s="1"/>
      <c r="C23" s="1"/>
      <c r="D23" s="1"/>
      <c r="E23" s="1">
        <f t="shared" si="0"/>
        <v>0</v>
      </c>
      <c r="F23" s="1"/>
      <c r="G23" s="1">
        <f t="shared" si="1"/>
        <v>0</v>
      </c>
    </row>
    <row r="24" spans="1:7" x14ac:dyDescent="0.2">
      <c r="A24" s="1"/>
      <c r="B24" s="1"/>
      <c r="C24" s="1"/>
      <c r="D24" s="1"/>
      <c r="E24" s="1">
        <f t="shared" si="0"/>
        <v>0</v>
      </c>
      <c r="F24" s="1"/>
      <c r="G24" s="1">
        <f t="shared" si="1"/>
        <v>0</v>
      </c>
    </row>
    <row r="25" spans="1:7" x14ac:dyDescent="0.2">
      <c r="A25" s="1"/>
      <c r="B25" s="1"/>
      <c r="C25" s="1"/>
      <c r="D25" s="1"/>
      <c r="E25" s="1">
        <f t="shared" si="0"/>
        <v>0</v>
      </c>
      <c r="F25" s="1"/>
      <c r="G25" s="1">
        <f t="shared" si="1"/>
        <v>0</v>
      </c>
    </row>
    <row r="26" spans="1:7" x14ac:dyDescent="0.2">
      <c r="A26" s="1"/>
      <c r="B26" s="1"/>
      <c r="C26" s="1"/>
      <c r="D26" s="1"/>
      <c r="E26" s="1">
        <f t="shared" si="0"/>
        <v>0</v>
      </c>
      <c r="F26" s="1"/>
      <c r="G26" s="1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rightToLeft="1" workbookViewId="0">
      <selection activeCell="D17" sqref="D17"/>
    </sheetView>
  </sheetViews>
  <sheetFormatPr defaultRowHeight="14.25" x14ac:dyDescent="0.2"/>
  <cols>
    <col min="1" max="1" width="16.375" customWidth="1"/>
  </cols>
  <sheetData>
    <row r="1" spans="1:13" ht="63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4</v>
      </c>
      <c r="H1" s="4" t="s">
        <v>6</v>
      </c>
      <c r="I1" s="4" t="s">
        <v>4</v>
      </c>
      <c r="J1" s="7" t="s">
        <v>7</v>
      </c>
      <c r="K1" s="10" t="s">
        <v>9</v>
      </c>
      <c r="L1" s="13" t="s">
        <v>10</v>
      </c>
      <c r="M1" s="34" t="s">
        <v>11</v>
      </c>
    </row>
    <row r="2" spans="1:13" ht="15.75" x14ac:dyDescent="0.25">
      <c r="A2" s="5" t="s">
        <v>8</v>
      </c>
      <c r="B2" s="6">
        <v>0.1</v>
      </c>
      <c r="C2" s="6">
        <v>0.14000000000000001</v>
      </c>
      <c r="D2" s="6">
        <v>0.14000000000000001</v>
      </c>
      <c r="E2" s="6">
        <v>0.1</v>
      </c>
      <c r="F2" s="6">
        <v>0.14000000000000001</v>
      </c>
      <c r="G2" s="6">
        <v>0.1</v>
      </c>
      <c r="H2" s="6">
        <v>0.14000000000000001</v>
      </c>
      <c r="I2" s="6">
        <v>0.1</v>
      </c>
      <c r="J2" s="8">
        <v>0.04</v>
      </c>
      <c r="K2" s="11">
        <f>SUM(B2:J2)</f>
        <v>1</v>
      </c>
      <c r="L2" s="15"/>
      <c r="M2" s="35"/>
    </row>
    <row r="3" spans="1:13" x14ac:dyDescent="0.2">
      <c r="A3" s="2" t="s">
        <v>12</v>
      </c>
      <c r="B3" s="1">
        <v>100</v>
      </c>
      <c r="C3" s="1">
        <v>90</v>
      </c>
      <c r="D3" s="1">
        <v>80</v>
      </c>
      <c r="E3" s="1">
        <v>100</v>
      </c>
      <c r="F3" s="1">
        <v>80</v>
      </c>
      <c r="G3" s="1">
        <v>80</v>
      </c>
      <c r="H3" s="1">
        <v>80</v>
      </c>
      <c r="I3" s="1">
        <v>70</v>
      </c>
      <c r="J3" s="9">
        <v>60</v>
      </c>
      <c r="K3" s="12">
        <f>ROUND(B3*0.1+C3*0.14+D3*0.14+E3*0.1+F3*0.14+G3*0.1+H3*0.14+I3*0.1+J3*0.04,0)</f>
        <v>84</v>
      </c>
      <c r="L3" s="14">
        <v>80</v>
      </c>
      <c r="M3" s="12">
        <f>ROUND(L3*0.4+K3*0.6,0)</f>
        <v>82</v>
      </c>
    </row>
    <row r="4" spans="1:13" x14ac:dyDescent="0.2">
      <c r="A4" s="2" t="s">
        <v>13</v>
      </c>
      <c r="B4" s="1">
        <v>60</v>
      </c>
      <c r="C4" s="1">
        <v>100</v>
      </c>
      <c r="D4" s="1">
        <v>60</v>
      </c>
      <c r="E4" s="1">
        <v>50</v>
      </c>
      <c r="F4" s="1">
        <v>80</v>
      </c>
      <c r="G4" s="1">
        <v>100</v>
      </c>
      <c r="H4" s="1">
        <v>90</v>
      </c>
      <c r="I4" s="1">
        <v>60</v>
      </c>
      <c r="J4" s="9">
        <v>100</v>
      </c>
      <c r="K4" s="12">
        <f>ROUND(B4*0.1+C4*0.14+D4*0.14+E4*0.1+F4*0.14+G4*0.1+H4*0.14+I4*0.1+J4*0.04,0)</f>
        <v>77</v>
      </c>
      <c r="L4" s="14">
        <v>65</v>
      </c>
      <c r="M4" s="12">
        <f>ROUND(L4*0.4+K4*0.6,0)</f>
        <v>72</v>
      </c>
    </row>
    <row r="5" spans="1:13" x14ac:dyDescent="0.2">
      <c r="A5" s="2"/>
      <c r="B5" s="1"/>
      <c r="C5" s="1"/>
      <c r="D5" s="1"/>
      <c r="E5" s="1"/>
      <c r="F5" s="1"/>
      <c r="G5" s="1"/>
      <c r="H5" s="1"/>
      <c r="I5" s="1"/>
      <c r="J5" s="9"/>
      <c r="K5" s="12">
        <f t="shared" ref="K5:K52" si="0">ROUND(B5*0.1+C5*0.14+D5*0.14+E5*0.1+F5*0.14+G5*0.1+H5*0.14+I5*0.1+J5*0.04,0)</f>
        <v>0</v>
      </c>
      <c r="L5" s="14"/>
      <c r="M5" s="12">
        <f t="shared" ref="M5:M52" si="1">ROUND(L5*0.4+K5*0.6,0)</f>
        <v>0</v>
      </c>
    </row>
    <row r="6" spans="1:13" x14ac:dyDescent="0.2">
      <c r="A6" s="2"/>
      <c r="B6" s="1"/>
      <c r="C6" s="1"/>
      <c r="D6" s="1"/>
      <c r="E6" s="1"/>
      <c r="F6" s="1"/>
      <c r="G6" s="1"/>
      <c r="H6" s="1"/>
      <c r="I6" s="1"/>
      <c r="J6" s="9"/>
      <c r="K6" s="12">
        <f t="shared" si="0"/>
        <v>0</v>
      </c>
      <c r="L6" s="14"/>
      <c r="M6" s="12">
        <f t="shared" si="1"/>
        <v>0</v>
      </c>
    </row>
    <row r="7" spans="1:13" x14ac:dyDescent="0.2">
      <c r="A7" s="2"/>
      <c r="B7" s="1"/>
      <c r="C7" s="1"/>
      <c r="D7" s="1"/>
      <c r="E7" s="1"/>
      <c r="F7" s="1"/>
      <c r="G7" s="1"/>
      <c r="H7" s="1"/>
      <c r="I7" s="1"/>
      <c r="J7" s="9"/>
      <c r="K7" s="12">
        <f t="shared" si="0"/>
        <v>0</v>
      </c>
      <c r="L7" s="14"/>
      <c r="M7" s="12">
        <f t="shared" si="1"/>
        <v>0</v>
      </c>
    </row>
    <row r="8" spans="1:13" x14ac:dyDescent="0.2">
      <c r="A8" s="2"/>
      <c r="B8" s="1"/>
      <c r="C8" s="1"/>
      <c r="D8" s="1"/>
      <c r="E8" s="1"/>
      <c r="F8" s="1"/>
      <c r="G8" s="1"/>
      <c r="H8" s="1"/>
      <c r="I8" s="1"/>
      <c r="J8" s="9"/>
      <c r="K8" s="12">
        <f t="shared" si="0"/>
        <v>0</v>
      </c>
      <c r="L8" s="14"/>
      <c r="M8" s="12">
        <f t="shared" si="1"/>
        <v>0</v>
      </c>
    </row>
    <row r="9" spans="1:13" x14ac:dyDescent="0.2">
      <c r="A9" s="2"/>
      <c r="B9" s="1"/>
      <c r="C9" s="1"/>
      <c r="D9" s="1"/>
      <c r="E9" s="1"/>
      <c r="F9" s="1"/>
      <c r="G9" s="1"/>
      <c r="H9" s="1"/>
      <c r="I9" s="1"/>
      <c r="J9" s="9"/>
      <c r="K9" s="12">
        <f t="shared" si="0"/>
        <v>0</v>
      </c>
      <c r="L9" s="14"/>
      <c r="M9" s="12">
        <f t="shared" si="1"/>
        <v>0</v>
      </c>
    </row>
    <row r="10" spans="1:13" x14ac:dyDescent="0.2">
      <c r="A10" s="2"/>
      <c r="B10" s="1"/>
      <c r="C10" s="1"/>
      <c r="D10" s="1"/>
      <c r="E10" s="1"/>
      <c r="F10" s="1"/>
      <c r="G10" s="1"/>
      <c r="H10" s="1"/>
      <c r="I10" s="1"/>
      <c r="J10" s="9"/>
      <c r="K10" s="12">
        <f t="shared" si="0"/>
        <v>0</v>
      </c>
      <c r="L10" s="14"/>
      <c r="M10" s="12">
        <f t="shared" si="1"/>
        <v>0</v>
      </c>
    </row>
    <row r="11" spans="1:13" x14ac:dyDescent="0.2">
      <c r="A11" s="2"/>
      <c r="B11" s="1"/>
      <c r="C11" s="1"/>
      <c r="D11" s="1"/>
      <c r="E11" s="1"/>
      <c r="F11" s="1"/>
      <c r="G11" s="1"/>
      <c r="H11" s="1"/>
      <c r="I11" s="1"/>
      <c r="J11" s="9"/>
      <c r="K11" s="12">
        <f t="shared" si="0"/>
        <v>0</v>
      </c>
      <c r="L11" s="14"/>
      <c r="M11" s="12">
        <f t="shared" si="1"/>
        <v>0</v>
      </c>
    </row>
    <row r="12" spans="1:13" x14ac:dyDescent="0.2">
      <c r="A12" s="2"/>
      <c r="B12" s="1"/>
      <c r="C12" s="1"/>
      <c r="D12" s="1"/>
      <c r="E12" s="1"/>
      <c r="F12" s="1"/>
      <c r="G12" s="1"/>
      <c r="H12" s="1"/>
      <c r="I12" s="1"/>
      <c r="J12" s="9"/>
      <c r="K12" s="12">
        <f t="shared" si="0"/>
        <v>0</v>
      </c>
      <c r="L12" s="14"/>
      <c r="M12" s="12">
        <f t="shared" si="1"/>
        <v>0</v>
      </c>
    </row>
    <row r="13" spans="1:13" x14ac:dyDescent="0.2">
      <c r="A13" s="2"/>
      <c r="B13" s="1"/>
      <c r="C13" s="1"/>
      <c r="D13" s="1"/>
      <c r="E13" s="1"/>
      <c r="F13" s="1"/>
      <c r="G13" s="1"/>
      <c r="H13" s="1"/>
      <c r="I13" s="1"/>
      <c r="J13" s="9"/>
      <c r="K13" s="12">
        <f t="shared" si="0"/>
        <v>0</v>
      </c>
      <c r="L13" s="14"/>
      <c r="M13" s="12">
        <f t="shared" si="1"/>
        <v>0</v>
      </c>
    </row>
    <row r="14" spans="1:13" x14ac:dyDescent="0.2">
      <c r="A14" s="2"/>
      <c r="B14" s="1"/>
      <c r="C14" s="1"/>
      <c r="D14" s="1"/>
      <c r="E14" s="1"/>
      <c r="F14" s="1"/>
      <c r="G14" s="1"/>
      <c r="H14" s="1"/>
      <c r="I14" s="1"/>
      <c r="J14" s="9"/>
      <c r="K14" s="12">
        <f t="shared" si="0"/>
        <v>0</v>
      </c>
      <c r="L14" s="14"/>
      <c r="M14" s="12">
        <f t="shared" si="1"/>
        <v>0</v>
      </c>
    </row>
    <row r="15" spans="1:13" x14ac:dyDescent="0.2">
      <c r="A15" s="2"/>
      <c r="B15" s="1"/>
      <c r="C15" s="1"/>
      <c r="D15" s="1"/>
      <c r="E15" s="1"/>
      <c r="F15" s="1"/>
      <c r="G15" s="1"/>
      <c r="H15" s="1"/>
      <c r="I15" s="1"/>
      <c r="J15" s="9"/>
      <c r="K15" s="12">
        <f t="shared" si="0"/>
        <v>0</v>
      </c>
      <c r="L15" s="14"/>
      <c r="M15" s="12">
        <f t="shared" si="1"/>
        <v>0</v>
      </c>
    </row>
    <row r="16" spans="1:13" x14ac:dyDescent="0.2">
      <c r="A16" s="107"/>
      <c r="B16" s="108"/>
      <c r="C16" s="108"/>
      <c r="D16" s="108"/>
      <c r="E16" s="108"/>
      <c r="F16" s="108"/>
      <c r="G16" s="108"/>
      <c r="H16" s="108"/>
      <c r="I16" s="108"/>
      <c r="J16" s="109"/>
      <c r="K16" s="110">
        <f t="shared" si="0"/>
        <v>0</v>
      </c>
      <c r="L16" s="111"/>
      <c r="M16" s="12">
        <f t="shared" si="1"/>
        <v>0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  <c r="L17" s="1"/>
      <c r="M17" s="106">
        <f t="shared" si="1"/>
        <v>0</v>
      </c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  <c r="L18" s="1"/>
      <c r="M18" s="106">
        <f t="shared" si="1"/>
        <v>0</v>
      </c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  <c r="L19" s="1"/>
      <c r="M19" s="106">
        <f t="shared" si="1"/>
        <v>0</v>
      </c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  <c r="L20" s="1"/>
      <c r="M20" s="106">
        <f t="shared" si="1"/>
        <v>0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  <c r="L21" s="1"/>
      <c r="M21" s="106">
        <f t="shared" si="1"/>
        <v>0</v>
      </c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  <c r="L22" s="1"/>
      <c r="M22" s="106">
        <f t="shared" si="1"/>
        <v>0</v>
      </c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  <c r="L23" s="1"/>
      <c r="M23" s="106">
        <f t="shared" si="1"/>
        <v>0</v>
      </c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  <c r="L24" s="1"/>
      <c r="M24" s="106">
        <f t="shared" si="1"/>
        <v>0</v>
      </c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  <c r="L25" s="1"/>
      <c r="M25" s="106">
        <f t="shared" si="1"/>
        <v>0</v>
      </c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"/>
      <c r="M26" s="106">
        <f t="shared" si="1"/>
        <v>0</v>
      </c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  <c r="L27" s="1"/>
      <c r="M27" s="106">
        <f t="shared" si="1"/>
        <v>0</v>
      </c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  <c r="L28" s="1"/>
      <c r="M28" s="106">
        <f t="shared" si="1"/>
        <v>0</v>
      </c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  <c r="L29" s="1"/>
      <c r="M29" s="106">
        <f t="shared" si="1"/>
        <v>0</v>
      </c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  <c r="L30" s="1"/>
      <c r="M30" s="106">
        <f t="shared" si="1"/>
        <v>0</v>
      </c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  <c r="L31" s="1"/>
      <c r="M31" s="106">
        <f t="shared" si="1"/>
        <v>0</v>
      </c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  <c r="L32" s="1"/>
      <c r="M32" s="106">
        <f t="shared" si="1"/>
        <v>0</v>
      </c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  <c r="L33" s="1"/>
      <c r="M33" s="106">
        <f t="shared" si="1"/>
        <v>0</v>
      </c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"/>
      <c r="M34" s="106">
        <f t="shared" si="1"/>
        <v>0</v>
      </c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  <c r="L35" s="1"/>
      <c r="M35" s="106">
        <f t="shared" si="1"/>
        <v>0</v>
      </c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  <c r="L36" s="1"/>
      <c r="M36" s="106">
        <f t="shared" si="1"/>
        <v>0</v>
      </c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>
        <f t="shared" si="0"/>
        <v>0</v>
      </c>
      <c r="L37" s="1"/>
      <c r="M37" s="106">
        <f t="shared" si="1"/>
        <v>0</v>
      </c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>
        <f t="shared" si="0"/>
        <v>0</v>
      </c>
      <c r="L38" s="1"/>
      <c r="M38" s="106">
        <f t="shared" si="1"/>
        <v>0</v>
      </c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>
        <f t="shared" si="0"/>
        <v>0</v>
      </c>
      <c r="L39" s="1"/>
      <c r="M39" s="106">
        <f t="shared" si="1"/>
        <v>0</v>
      </c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>
        <f t="shared" si="0"/>
        <v>0</v>
      </c>
      <c r="L40" s="1"/>
      <c r="M40" s="106">
        <f t="shared" si="1"/>
        <v>0</v>
      </c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>
        <f t="shared" si="0"/>
        <v>0</v>
      </c>
      <c r="L41" s="1"/>
      <c r="M41" s="106">
        <f t="shared" si="1"/>
        <v>0</v>
      </c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>
        <f t="shared" si="0"/>
        <v>0</v>
      </c>
      <c r="L42" s="1"/>
      <c r="M42" s="106">
        <f t="shared" si="1"/>
        <v>0</v>
      </c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>
        <f t="shared" si="0"/>
        <v>0</v>
      </c>
      <c r="L43" s="1"/>
      <c r="M43" s="106">
        <f t="shared" si="1"/>
        <v>0</v>
      </c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>
        <f t="shared" si="0"/>
        <v>0</v>
      </c>
      <c r="L44" s="1"/>
      <c r="M44" s="106">
        <f t="shared" si="1"/>
        <v>0</v>
      </c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>
        <f t="shared" si="0"/>
        <v>0</v>
      </c>
      <c r="L45" s="1"/>
      <c r="M45" s="106">
        <f t="shared" si="1"/>
        <v>0</v>
      </c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>
        <f t="shared" si="0"/>
        <v>0</v>
      </c>
      <c r="L46" s="1"/>
      <c r="M46" s="106">
        <f t="shared" si="1"/>
        <v>0</v>
      </c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>
        <f t="shared" si="0"/>
        <v>0</v>
      </c>
      <c r="L47" s="1"/>
      <c r="M47" s="106">
        <f t="shared" si="1"/>
        <v>0</v>
      </c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>
        <f t="shared" si="0"/>
        <v>0</v>
      </c>
      <c r="L48" s="1"/>
      <c r="M48" s="106">
        <f t="shared" si="1"/>
        <v>0</v>
      </c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>
        <f t="shared" si="0"/>
        <v>0</v>
      </c>
      <c r="L49" s="1"/>
      <c r="M49" s="106">
        <f t="shared" si="1"/>
        <v>0</v>
      </c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>
        <f t="shared" si="0"/>
        <v>0</v>
      </c>
      <c r="L50" s="1"/>
      <c r="M50" s="106">
        <f t="shared" si="1"/>
        <v>0</v>
      </c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>
        <f t="shared" si="0"/>
        <v>0</v>
      </c>
      <c r="L51" s="1"/>
      <c r="M51" s="106">
        <f t="shared" si="1"/>
        <v>0</v>
      </c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>
        <f t="shared" si="0"/>
        <v>0</v>
      </c>
      <c r="L52" s="1"/>
      <c r="M52" s="106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rightToLeft="1" topLeftCell="J1" workbookViewId="0">
      <selection activeCell="S1" sqref="S1:S2"/>
    </sheetView>
  </sheetViews>
  <sheetFormatPr defaultRowHeight="14.25" x14ac:dyDescent="0.2"/>
  <cols>
    <col min="1" max="1" width="12.625" customWidth="1"/>
    <col min="2" max="2" width="17.75" customWidth="1"/>
    <col min="3" max="3" width="16.125" customWidth="1"/>
    <col min="4" max="6" width="12.875" customWidth="1"/>
    <col min="7" max="7" width="15.25" customWidth="1"/>
    <col min="8" max="8" width="15.75" customWidth="1"/>
    <col min="9" max="9" width="15.625" customWidth="1"/>
    <col min="10" max="11" width="14" customWidth="1"/>
    <col min="12" max="12" width="15.625" customWidth="1"/>
    <col min="13" max="13" width="18.25" customWidth="1"/>
    <col min="14" max="14" width="12.875" customWidth="1"/>
    <col min="15" max="16" width="13.875" customWidth="1"/>
    <col min="17" max="17" width="22.125" customWidth="1"/>
    <col min="18" max="18" width="14.625" customWidth="1"/>
    <col min="19" max="19" width="16.75" customWidth="1"/>
  </cols>
  <sheetData>
    <row r="1" spans="1:19" ht="45.75" customHeight="1" x14ac:dyDescent="0.2">
      <c r="A1" s="36" t="s">
        <v>0</v>
      </c>
      <c r="B1" s="112" t="s">
        <v>15</v>
      </c>
      <c r="C1" s="112"/>
      <c r="D1" s="112"/>
      <c r="E1" s="112"/>
      <c r="F1" s="37" t="s">
        <v>73</v>
      </c>
      <c r="G1" s="112" t="s">
        <v>20</v>
      </c>
      <c r="H1" s="112"/>
      <c r="I1" s="112"/>
      <c r="J1" s="112"/>
      <c r="K1" s="38" t="s">
        <v>74</v>
      </c>
      <c r="L1" s="112" t="s">
        <v>21</v>
      </c>
      <c r="M1" s="112"/>
      <c r="N1" s="112"/>
      <c r="O1" s="112"/>
      <c r="P1" s="39" t="s">
        <v>75</v>
      </c>
      <c r="Q1" s="40" t="s">
        <v>22</v>
      </c>
      <c r="R1" s="41" t="s">
        <v>23</v>
      </c>
      <c r="S1" s="43" t="s">
        <v>24</v>
      </c>
    </row>
    <row r="2" spans="1:19" x14ac:dyDescent="0.2">
      <c r="A2" s="18"/>
      <c r="B2" s="32" t="s">
        <v>16</v>
      </c>
      <c r="C2" s="32" t="s">
        <v>17</v>
      </c>
      <c r="D2" s="32" t="s">
        <v>18</v>
      </c>
      <c r="E2" s="32" t="s">
        <v>19</v>
      </c>
      <c r="F2" s="33"/>
      <c r="G2" s="31" t="s">
        <v>16</v>
      </c>
      <c r="H2" s="31" t="s">
        <v>17</v>
      </c>
      <c r="I2" s="31" t="s">
        <v>18</v>
      </c>
      <c r="J2" s="31" t="s">
        <v>19</v>
      </c>
      <c r="K2" s="32"/>
      <c r="L2" s="31" t="s">
        <v>16</v>
      </c>
      <c r="M2" s="31" t="s">
        <v>17</v>
      </c>
      <c r="N2" s="31" t="s">
        <v>18</v>
      </c>
      <c r="O2" s="31" t="s">
        <v>19</v>
      </c>
      <c r="P2" s="32"/>
      <c r="Q2" s="31"/>
      <c r="R2" s="42"/>
      <c r="S2" s="44"/>
    </row>
    <row r="3" spans="1:19" x14ac:dyDescent="0.2">
      <c r="A3" s="18" t="s">
        <v>149</v>
      </c>
      <c r="B3" s="18">
        <v>100</v>
      </c>
      <c r="C3" s="18">
        <v>80</v>
      </c>
      <c r="D3" s="18">
        <v>90</v>
      </c>
      <c r="E3" s="18">
        <v>100</v>
      </c>
      <c r="F3" s="18">
        <f>ROUND(B3*0.5+C3*0.2+D3*0.15+E3*0.15,0)</f>
        <v>95</v>
      </c>
      <c r="G3" s="18">
        <v>100</v>
      </c>
      <c r="H3" s="18">
        <v>100</v>
      </c>
      <c r="I3" s="18">
        <v>100</v>
      </c>
      <c r="J3" s="18">
        <v>86</v>
      </c>
      <c r="K3" s="18">
        <f>ROUND(G3*0.5+H3*0.2+I3*0.15+J3*0.15,0)</f>
        <v>98</v>
      </c>
      <c r="L3" s="18">
        <v>70</v>
      </c>
      <c r="M3" s="18">
        <v>100</v>
      </c>
      <c r="N3" s="18">
        <v>100</v>
      </c>
      <c r="O3" s="18">
        <v>100</v>
      </c>
      <c r="P3" s="18">
        <f>ROUND(L3*0.5+M3*0.2+N3*0.15+O3*0.15,0)</f>
        <v>85</v>
      </c>
      <c r="Q3" s="18">
        <f>ROUND(F3*0.2+K3*0.3+P3*0.5,0)</f>
        <v>91</v>
      </c>
      <c r="R3" s="18">
        <v>80</v>
      </c>
      <c r="S3" s="1">
        <f>ROUND(Q3*0.6+R3*0.4,0)</f>
        <v>87</v>
      </c>
    </row>
    <row r="4" spans="1:19" x14ac:dyDescent="0.2">
      <c r="A4" s="1"/>
      <c r="B4" s="18"/>
      <c r="C4" s="18"/>
      <c r="D4" s="18"/>
      <c r="E4" s="18"/>
      <c r="F4" s="18">
        <f t="shared" ref="F4:F21" si="0">ROUND(B4*0.5+C4*0.2+D4*0.15+E4*0.15,0)</f>
        <v>0</v>
      </c>
      <c r="G4" s="18"/>
      <c r="H4" s="18"/>
      <c r="I4" s="18"/>
      <c r="J4" s="18"/>
      <c r="K4" s="18">
        <f t="shared" ref="K4:K21" si="1">ROUND(G4*0.5+H4*0.2+I4*0.15+J4*0.15,0)</f>
        <v>0</v>
      </c>
      <c r="L4" s="18"/>
      <c r="M4" s="18"/>
      <c r="N4" s="18"/>
      <c r="O4" s="18"/>
      <c r="P4" s="18">
        <f t="shared" ref="P4:P21" si="2">ROUND(L4*0.5+M4*0.2+N4*0.15+O4*0.15,0)</f>
        <v>0</v>
      </c>
      <c r="Q4" s="18">
        <f t="shared" ref="Q4:Q20" si="3">ROUND(F4*0.2+K4*0.3+P4*0.5,0)</f>
        <v>0</v>
      </c>
      <c r="R4" s="18"/>
      <c r="S4" s="1">
        <f t="shared" ref="S4:S21" si="4">ROUND(Q4*0.6+R4*0.4,0)</f>
        <v>0</v>
      </c>
    </row>
    <row r="5" spans="1:19" x14ac:dyDescent="0.2">
      <c r="A5" s="1"/>
      <c r="B5" s="18"/>
      <c r="C5" s="18"/>
      <c r="D5" s="18"/>
      <c r="E5" s="18"/>
      <c r="F5" s="18">
        <f t="shared" si="0"/>
        <v>0</v>
      </c>
      <c r="G5" s="18"/>
      <c r="H5" s="18"/>
      <c r="I5" s="18"/>
      <c r="J5" s="18"/>
      <c r="K5" s="18">
        <f t="shared" si="1"/>
        <v>0</v>
      </c>
      <c r="L5" s="18"/>
      <c r="M5" s="18"/>
      <c r="N5" s="18"/>
      <c r="O5" s="18"/>
      <c r="P5" s="18">
        <f t="shared" si="2"/>
        <v>0</v>
      </c>
      <c r="Q5" s="18">
        <f t="shared" si="3"/>
        <v>0</v>
      </c>
      <c r="R5" s="18"/>
      <c r="S5" s="1">
        <f t="shared" si="4"/>
        <v>0</v>
      </c>
    </row>
    <row r="6" spans="1:19" x14ac:dyDescent="0.2">
      <c r="A6" s="1"/>
      <c r="B6" s="18"/>
      <c r="C6" s="18"/>
      <c r="D6" s="18"/>
      <c r="E6" s="18"/>
      <c r="F6" s="18">
        <f t="shared" si="0"/>
        <v>0</v>
      </c>
      <c r="G6" s="18"/>
      <c r="H6" s="18"/>
      <c r="I6" s="18"/>
      <c r="J6" s="18"/>
      <c r="K6" s="18">
        <f t="shared" si="1"/>
        <v>0</v>
      </c>
      <c r="L6" s="18"/>
      <c r="M6" s="18"/>
      <c r="N6" s="18"/>
      <c r="O6" s="18"/>
      <c r="P6" s="18">
        <f t="shared" si="2"/>
        <v>0</v>
      </c>
      <c r="Q6" s="18">
        <f t="shared" si="3"/>
        <v>0</v>
      </c>
      <c r="R6" s="18"/>
      <c r="S6" s="1">
        <f t="shared" si="4"/>
        <v>0</v>
      </c>
    </row>
    <row r="7" spans="1:19" x14ac:dyDescent="0.2">
      <c r="A7" s="1"/>
      <c r="B7" s="18"/>
      <c r="C7" s="18"/>
      <c r="D7" s="18"/>
      <c r="E7" s="18"/>
      <c r="F7" s="18">
        <f t="shared" si="0"/>
        <v>0</v>
      </c>
      <c r="G7" s="18"/>
      <c r="H7" s="18"/>
      <c r="I7" s="18"/>
      <c r="J7" s="18"/>
      <c r="K7" s="18">
        <f t="shared" si="1"/>
        <v>0</v>
      </c>
      <c r="L7" s="18"/>
      <c r="M7" s="18"/>
      <c r="N7" s="18"/>
      <c r="O7" s="18"/>
      <c r="P7" s="18">
        <f t="shared" si="2"/>
        <v>0</v>
      </c>
      <c r="Q7" s="18">
        <f t="shared" si="3"/>
        <v>0</v>
      </c>
      <c r="R7" s="18"/>
      <c r="S7" s="1">
        <f t="shared" si="4"/>
        <v>0</v>
      </c>
    </row>
    <row r="8" spans="1:19" x14ac:dyDescent="0.2">
      <c r="A8" s="1"/>
      <c r="B8" s="18"/>
      <c r="C8" s="18"/>
      <c r="D8" s="18"/>
      <c r="E8" s="18"/>
      <c r="F8" s="18">
        <f t="shared" si="0"/>
        <v>0</v>
      </c>
      <c r="G8" s="18"/>
      <c r="H8" s="18"/>
      <c r="I8" s="18"/>
      <c r="J8" s="18"/>
      <c r="K8" s="18">
        <f t="shared" si="1"/>
        <v>0</v>
      </c>
      <c r="L8" s="18"/>
      <c r="M8" s="18"/>
      <c r="N8" s="18"/>
      <c r="O8" s="18"/>
      <c r="P8" s="18">
        <f t="shared" si="2"/>
        <v>0</v>
      </c>
      <c r="Q8" s="18">
        <f t="shared" si="3"/>
        <v>0</v>
      </c>
      <c r="R8" s="18"/>
      <c r="S8" s="1">
        <f t="shared" si="4"/>
        <v>0</v>
      </c>
    </row>
    <row r="9" spans="1:19" x14ac:dyDescent="0.2">
      <c r="A9" s="1"/>
      <c r="B9" s="18"/>
      <c r="C9" s="18"/>
      <c r="D9" s="18"/>
      <c r="E9" s="18"/>
      <c r="F9" s="18">
        <f t="shared" si="0"/>
        <v>0</v>
      </c>
      <c r="G9" s="18"/>
      <c r="H9" s="18"/>
      <c r="I9" s="18"/>
      <c r="J9" s="18"/>
      <c r="K9" s="18">
        <f t="shared" si="1"/>
        <v>0</v>
      </c>
      <c r="L9" s="18"/>
      <c r="M9" s="18"/>
      <c r="N9" s="18"/>
      <c r="O9" s="18"/>
      <c r="P9" s="18">
        <f t="shared" si="2"/>
        <v>0</v>
      </c>
      <c r="Q9" s="18">
        <f t="shared" si="3"/>
        <v>0</v>
      </c>
      <c r="R9" s="18"/>
      <c r="S9" s="1">
        <f t="shared" si="4"/>
        <v>0</v>
      </c>
    </row>
    <row r="10" spans="1:19" x14ac:dyDescent="0.2">
      <c r="A10" s="1"/>
      <c r="B10" s="18"/>
      <c r="C10" s="18"/>
      <c r="D10" s="18"/>
      <c r="E10" s="18"/>
      <c r="F10" s="18">
        <f t="shared" si="0"/>
        <v>0</v>
      </c>
      <c r="G10" s="18"/>
      <c r="H10" s="18"/>
      <c r="I10" s="18"/>
      <c r="J10" s="18"/>
      <c r="K10" s="18">
        <f t="shared" si="1"/>
        <v>0</v>
      </c>
      <c r="L10" s="18"/>
      <c r="M10" s="18"/>
      <c r="N10" s="18"/>
      <c r="O10" s="18"/>
      <c r="P10" s="18">
        <f t="shared" si="2"/>
        <v>0</v>
      </c>
      <c r="Q10" s="18">
        <f t="shared" si="3"/>
        <v>0</v>
      </c>
      <c r="R10" s="18"/>
      <c r="S10" s="1">
        <f t="shared" si="4"/>
        <v>0</v>
      </c>
    </row>
    <row r="11" spans="1:19" x14ac:dyDescent="0.2">
      <c r="A11" s="1"/>
      <c r="B11" s="18"/>
      <c r="C11" s="18"/>
      <c r="D11" s="18"/>
      <c r="E11" s="18"/>
      <c r="F11" s="18">
        <f t="shared" si="0"/>
        <v>0</v>
      </c>
      <c r="G11" s="18"/>
      <c r="H11" s="18"/>
      <c r="I11" s="18"/>
      <c r="J11" s="18"/>
      <c r="K11" s="18">
        <f t="shared" si="1"/>
        <v>0</v>
      </c>
      <c r="L11" s="18"/>
      <c r="M11" s="18"/>
      <c r="N11" s="18"/>
      <c r="O11" s="18"/>
      <c r="P11" s="18">
        <f t="shared" si="2"/>
        <v>0</v>
      </c>
      <c r="Q11" s="18">
        <f t="shared" si="3"/>
        <v>0</v>
      </c>
      <c r="R11" s="18"/>
      <c r="S11" s="1">
        <f t="shared" si="4"/>
        <v>0</v>
      </c>
    </row>
    <row r="12" spans="1:19" x14ac:dyDescent="0.2">
      <c r="A12" s="1"/>
      <c r="B12" s="18"/>
      <c r="C12" s="18"/>
      <c r="D12" s="18"/>
      <c r="E12" s="18"/>
      <c r="F12" s="18">
        <f t="shared" si="0"/>
        <v>0</v>
      </c>
      <c r="G12" s="18"/>
      <c r="H12" s="18"/>
      <c r="I12" s="18"/>
      <c r="J12" s="18"/>
      <c r="K12" s="18">
        <f t="shared" si="1"/>
        <v>0</v>
      </c>
      <c r="L12" s="18"/>
      <c r="M12" s="18"/>
      <c r="N12" s="18"/>
      <c r="O12" s="18"/>
      <c r="P12" s="18">
        <f t="shared" si="2"/>
        <v>0</v>
      </c>
      <c r="Q12" s="18">
        <f t="shared" si="3"/>
        <v>0</v>
      </c>
      <c r="R12" s="18"/>
      <c r="S12" s="1">
        <f t="shared" si="4"/>
        <v>0</v>
      </c>
    </row>
    <row r="13" spans="1:19" x14ac:dyDescent="0.2">
      <c r="A13" s="1"/>
      <c r="B13" s="18"/>
      <c r="C13" s="18"/>
      <c r="D13" s="18"/>
      <c r="E13" s="18"/>
      <c r="F13" s="18">
        <f t="shared" si="0"/>
        <v>0</v>
      </c>
      <c r="G13" s="18"/>
      <c r="H13" s="18"/>
      <c r="I13" s="18"/>
      <c r="J13" s="18"/>
      <c r="K13" s="18">
        <f t="shared" si="1"/>
        <v>0</v>
      </c>
      <c r="L13" s="18"/>
      <c r="M13" s="18"/>
      <c r="N13" s="18"/>
      <c r="O13" s="18"/>
      <c r="P13" s="18">
        <f t="shared" si="2"/>
        <v>0</v>
      </c>
      <c r="Q13" s="18">
        <f t="shared" si="3"/>
        <v>0</v>
      </c>
      <c r="R13" s="18"/>
      <c r="S13" s="1">
        <f t="shared" si="4"/>
        <v>0</v>
      </c>
    </row>
    <row r="14" spans="1:19" x14ac:dyDescent="0.2">
      <c r="A14" s="1"/>
      <c r="B14" s="18"/>
      <c r="C14" s="18"/>
      <c r="D14" s="18"/>
      <c r="E14" s="18"/>
      <c r="F14" s="18">
        <f t="shared" si="0"/>
        <v>0</v>
      </c>
      <c r="G14" s="18"/>
      <c r="H14" s="18"/>
      <c r="I14" s="18"/>
      <c r="J14" s="18"/>
      <c r="K14" s="18">
        <f t="shared" si="1"/>
        <v>0</v>
      </c>
      <c r="L14" s="18"/>
      <c r="M14" s="18"/>
      <c r="N14" s="18"/>
      <c r="O14" s="18"/>
      <c r="P14" s="18">
        <f t="shared" si="2"/>
        <v>0</v>
      </c>
      <c r="Q14" s="18">
        <f t="shared" si="3"/>
        <v>0</v>
      </c>
      <c r="R14" s="18"/>
      <c r="S14" s="1">
        <f t="shared" si="4"/>
        <v>0</v>
      </c>
    </row>
    <row r="15" spans="1:19" x14ac:dyDescent="0.2">
      <c r="A15" s="1"/>
      <c r="B15" s="18"/>
      <c r="C15" s="18"/>
      <c r="D15" s="18"/>
      <c r="E15" s="18"/>
      <c r="F15" s="18">
        <f t="shared" si="0"/>
        <v>0</v>
      </c>
      <c r="G15" s="18"/>
      <c r="H15" s="18"/>
      <c r="I15" s="18"/>
      <c r="J15" s="18"/>
      <c r="K15" s="18">
        <f t="shared" si="1"/>
        <v>0</v>
      </c>
      <c r="L15" s="18"/>
      <c r="M15" s="18"/>
      <c r="N15" s="18"/>
      <c r="O15" s="18"/>
      <c r="P15" s="18">
        <f t="shared" si="2"/>
        <v>0</v>
      </c>
      <c r="Q15" s="18">
        <f t="shared" si="3"/>
        <v>0</v>
      </c>
      <c r="R15" s="18"/>
      <c r="S15" s="1">
        <f t="shared" si="4"/>
        <v>0</v>
      </c>
    </row>
    <row r="16" spans="1:19" x14ac:dyDescent="0.2">
      <c r="A16" s="1"/>
      <c r="B16" s="18"/>
      <c r="C16" s="18"/>
      <c r="D16" s="18"/>
      <c r="E16" s="18"/>
      <c r="F16" s="18">
        <f t="shared" si="0"/>
        <v>0</v>
      </c>
      <c r="G16" s="18"/>
      <c r="H16" s="18"/>
      <c r="I16" s="18"/>
      <c r="J16" s="18"/>
      <c r="K16" s="18">
        <f t="shared" si="1"/>
        <v>0</v>
      </c>
      <c r="L16" s="18"/>
      <c r="M16" s="18"/>
      <c r="N16" s="18"/>
      <c r="O16" s="18"/>
      <c r="P16" s="18">
        <f t="shared" si="2"/>
        <v>0</v>
      </c>
      <c r="Q16" s="18">
        <f t="shared" si="3"/>
        <v>0</v>
      </c>
      <c r="R16" s="18"/>
      <c r="S16" s="1">
        <f t="shared" si="4"/>
        <v>0</v>
      </c>
    </row>
    <row r="17" spans="1:19" x14ac:dyDescent="0.2">
      <c r="A17" s="1"/>
      <c r="B17" s="18"/>
      <c r="C17" s="18"/>
      <c r="D17" s="18"/>
      <c r="E17" s="18"/>
      <c r="F17" s="18">
        <f t="shared" si="0"/>
        <v>0</v>
      </c>
      <c r="G17" s="18"/>
      <c r="H17" s="18"/>
      <c r="I17" s="18"/>
      <c r="J17" s="18"/>
      <c r="K17" s="18">
        <f t="shared" si="1"/>
        <v>0</v>
      </c>
      <c r="L17" s="18"/>
      <c r="M17" s="18"/>
      <c r="N17" s="18"/>
      <c r="O17" s="18"/>
      <c r="P17" s="18">
        <f t="shared" si="2"/>
        <v>0</v>
      </c>
      <c r="Q17" s="18">
        <f t="shared" si="3"/>
        <v>0</v>
      </c>
      <c r="R17" s="18"/>
      <c r="S17" s="1">
        <f t="shared" si="4"/>
        <v>0</v>
      </c>
    </row>
    <row r="18" spans="1:19" x14ac:dyDescent="0.2">
      <c r="A18" s="1"/>
      <c r="B18" s="18"/>
      <c r="C18" s="18"/>
      <c r="D18" s="18"/>
      <c r="E18" s="18"/>
      <c r="F18" s="18">
        <f t="shared" si="0"/>
        <v>0</v>
      </c>
      <c r="G18" s="18"/>
      <c r="H18" s="18"/>
      <c r="I18" s="18"/>
      <c r="J18" s="18"/>
      <c r="K18" s="18">
        <f t="shared" si="1"/>
        <v>0</v>
      </c>
      <c r="L18" s="18"/>
      <c r="M18" s="18"/>
      <c r="N18" s="18"/>
      <c r="O18" s="18"/>
      <c r="P18" s="18">
        <f t="shared" si="2"/>
        <v>0</v>
      </c>
      <c r="Q18" s="18">
        <f t="shared" si="3"/>
        <v>0</v>
      </c>
      <c r="R18" s="18"/>
      <c r="S18" s="1">
        <f t="shared" si="4"/>
        <v>0</v>
      </c>
    </row>
    <row r="19" spans="1:19" x14ac:dyDescent="0.2">
      <c r="A19" s="1"/>
      <c r="B19" s="18"/>
      <c r="C19" s="18"/>
      <c r="D19" s="18"/>
      <c r="E19" s="18"/>
      <c r="F19" s="18">
        <f t="shared" si="0"/>
        <v>0</v>
      </c>
      <c r="G19" s="18"/>
      <c r="H19" s="18"/>
      <c r="I19" s="18"/>
      <c r="J19" s="18"/>
      <c r="K19" s="18">
        <f t="shared" si="1"/>
        <v>0</v>
      </c>
      <c r="L19" s="18"/>
      <c r="M19" s="18"/>
      <c r="N19" s="18"/>
      <c r="O19" s="18"/>
      <c r="P19" s="18">
        <f t="shared" si="2"/>
        <v>0</v>
      </c>
      <c r="Q19" s="18">
        <f t="shared" si="3"/>
        <v>0</v>
      </c>
      <c r="R19" s="18"/>
      <c r="S19" s="1">
        <f t="shared" si="4"/>
        <v>0</v>
      </c>
    </row>
    <row r="20" spans="1:19" x14ac:dyDescent="0.2">
      <c r="A20" s="1"/>
      <c r="B20" s="18"/>
      <c r="C20" s="18"/>
      <c r="D20" s="18"/>
      <c r="E20" s="18"/>
      <c r="F20" s="18">
        <f t="shared" si="0"/>
        <v>0</v>
      </c>
      <c r="G20" s="18"/>
      <c r="H20" s="18"/>
      <c r="I20" s="18"/>
      <c r="J20" s="18"/>
      <c r="K20" s="18">
        <f t="shared" si="1"/>
        <v>0</v>
      </c>
      <c r="L20" s="18"/>
      <c r="M20" s="18"/>
      <c r="N20" s="18"/>
      <c r="O20" s="18"/>
      <c r="P20" s="18">
        <f t="shared" si="2"/>
        <v>0</v>
      </c>
      <c r="Q20" s="18">
        <f t="shared" si="3"/>
        <v>0</v>
      </c>
      <c r="R20" s="18"/>
      <c r="S20" s="1">
        <f t="shared" si="4"/>
        <v>0</v>
      </c>
    </row>
    <row r="21" spans="1:19" x14ac:dyDescent="0.2">
      <c r="A21" s="1"/>
      <c r="B21" s="18"/>
      <c r="C21" s="18"/>
      <c r="D21" s="18"/>
      <c r="E21" s="18"/>
      <c r="F21" s="18">
        <f t="shared" si="0"/>
        <v>0</v>
      </c>
      <c r="G21" s="18"/>
      <c r="H21" s="18"/>
      <c r="I21" s="18"/>
      <c r="J21" s="18"/>
      <c r="K21" s="18">
        <f t="shared" si="1"/>
        <v>0</v>
      </c>
      <c r="L21" s="18"/>
      <c r="M21" s="18"/>
      <c r="N21" s="18"/>
      <c r="O21" s="18"/>
      <c r="P21" s="18">
        <f t="shared" si="2"/>
        <v>0</v>
      </c>
      <c r="Q21" s="18">
        <f>ROUND(F21*0.2+K21*0.3+P21*0.5,0)</f>
        <v>0</v>
      </c>
      <c r="R21" s="18"/>
      <c r="S21" s="1">
        <f t="shared" si="4"/>
        <v>0</v>
      </c>
    </row>
  </sheetData>
  <mergeCells count="3">
    <mergeCell ref="B1:E1"/>
    <mergeCell ref="G1:J1"/>
    <mergeCell ref="L1:O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workbookViewId="0">
      <selection activeCell="F12" sqref="F12"/>
    </sheetView>
  </sheetViews>
  <sheetFormatPr defaultRowHeight="14.25" x14ac:dyDescent="0.2"/>
  <cols>
    <col min="1" max="1" width="13" customWidth="1"/>
    <col min="2" max="2" width="13.125" customWidth="1"/>
    <col min="3" max="3" width="18.125" customWidth="1"/>
    <col min="6" max="6" width="19.625" customWidth="1"/>
    <col min="7" max="7" width="13.875" customWidth="1"/>
    <col min="8" max="8" width="22.125" customWidth="1"/>
    <col min="9" max="9" width="15.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67" t="s">
        <v>0</v>
      </c>
      <c r="B2" s="67" t="s">
        <v>76</v>
      </c>
      <c r="C2" s="67" t="s">
        <v>77</v>
      </c>
      <c r="D2" s="67" t="s">
        <v>78</v>
      </c>
      <c r="E2" s="67" t="s">
        <v>79</v>
      </c>
      <c r="F2" s="67" t="s">
        <v>80</v>
      </c>
      <c r="G2" s="67" t="s">
        <v>81</v>
      </c>
      <c r="H2" s="67" t="s">
        <v>39</v>
      </c>
      <c r="I2" s="69" t="s">
        <v>40</v>
      </c>
      <c r="J2" s="87" t="s">
        <v>41</v>
      </c>
    </row>
    <row r="3" spans="1:10" ht="15.75" x14ac:dyDescent="0.25">
      <c r="A3" s="67" t="s">
        <v>8</v>
      </c>
      <c r="B3" s="67">
        <v>22</v>
      </c>
      <c r="C3" s="67">
        <v>22</v>
      </c>
      <c r="D3" s="67">
        <v>35</v>
      </c>
      <c r="E3" s="67">
        <v>21</v>
      </c>
      <c r="F3" s="6">
        <v>0.4</v>
      </c>
      <c r="G3" s="6">
        <v>0.2</v>
      </c>
      <c r="H3" s="6">
        <v>0.6</v>
      </c>
      <c r="I3" s="71">
        <v>0.4</v>
      </c>
      <c r="J3" s="73">
        <v>1</v>
      </c>
    </row>
    <row r="4" spans="1:10" x14ac:dyDescent="0.2">
      <c r="A4" s="1" t="s">
        <v>14</v>
      </c>
      <c r="B4" s="1">
        <v>100</v>
      </c>
      <c r="C4" s="1">
        <v>100</v>
      </c>
      <c r="D4" s="1">
        <v>80</v>
      </c>
      <c r="E4" s="1">
        <v>100</v>
      </c>
      <c r="F4" s="1">
        <f>ROUND(B4*0.22+C4*0.22+D4*0.35+E4*0.21,0)</f>
        <v>93</v>
      </c>
      <c r="G4" s="1">
        <v>90</v>
      </c>
      <c r="H4" s="1">
        <f>ROUND((F4*0.4+G4*0.2)*10/6,0)</f>
        <v>92</v>
      </c>
      <c r="I4" s="1">
        <v>100</v>
      </c>
      <c r="J4" s="1">
        <f>ROUND(H4*0.6+I4*0.4,0)</f>
        <v>95</v>
      </c>
    </row>
    <row r="5" spans="1:10" x14ac:dyDescent="0.2">
      <c r="A5" s="1"/>
      <c r="B5" s="1"/>
      <c r="C5" s="1"/>
      <c r="D5" s="1"/>
      <c r="E5" s="1"/>
      <c r="F5" s="1">
        <f t="shared" ref="F5:F27" si="0">ROUND(B5*0.22+C5*0.22+D5*0.35+E5*0.21,0)</f>
        <v>0</v>
      </c>
      <c r="G5" s="1"/>
      <c r="H5" s="1">
        <f t="shared" ref="H5:H27" si="1">ROUND((F5*0.4+G5*0.2)*10/6,0)</f>
        <v>0</v>
      </c>
      <c r="I5" s="1"/>
      <c r="J5" s="1">
        <f t="shared" ref="J5:J27" si="2">ROUND(H5*0.6+I5*0.4,0)</f>
        <v>0</v>
      </c>
    </row>
    <row r="6" spans="1:10" x14ac:dyDescent="0.2">
      <c r="A6" s="1"/>
      <c r="B6" s="1"/>
      <c r="C6" s="1"/>
      <c r="D6" s="1"/>
      <c r="E6" s="1"/>
      <c r="F6" s="1">
        <f t="shared" si="0"/>
        <v>0</v>
      </c>
      <c r="G6" s="1"/>
      <c r="H6" s="1">
        <f t="shared" si="1"/>
        <v>0</v>
      </c>
      <c r="I6" s="1"/>
      <c r="J6" s="1">
        <f t="shared" si="2"/>
        <v>0</v>
      </c>
    </row>
    <row r="7" spans="1:10" x14ac:dyDescent="0.2">
      <c r="A7" s="1"/>
      <c r="B7" s="1"/>
      <c r="C7" s="1"/>
      <c r="D7" s="1"/>
      <c r="E7" s="1"/>
      <c r="F7" s="1">
        <f t="shared" si="0"/>
        <v>0</v>
      </c>
      <c r="G7" s="1"/>
      <c r="H7" s="1">
        <f t="shared" si="1"/>
        <v>0</v>
      </c>
      <c r="I7" s="1"/>
      <c r="J7" s="1">
        <f t="shared" si="2"/>
        <v>0</v>
      </c>
    </row>
    <row r="8" spans="1:10" x14ac:dyDescent="0.2">
      <c r="A8" s="1"/>
      <c r="B8" s="1"/>
      <c r="C8" s="1"/>
      <c r="D8" s="1"/>
      <c r="E8" s="1"/>
      <c r="F8" s="1">
        <f t="shared" si="0"/>
        <v>0</v>
      </c>
      <c r="G8" s="1"/>
      <c r="H8" s="1">
        <f t="shared" si="1"/>
        <v>0</v>
      </c>
      <c r="I8" s="1"/>
      <c r="J8" s="1">
        <f t="shared" si="2"/>
        <v>0</v>
      </c>
    </row>
    <row r="9" spans="1:10" x14ac:dyDescent="0.2">
      <c r="A9" s="1"/>
      <c r="B9" s="1"/>
      <c r="C9" s="1"/>
      <c r="D9" s="1"/>
      <c r="E9" s="1"/>
      <c r="F9" s="1">
        <f t="shared" si="0"/>
        <v>0</v>
      </c>
      <c r="G9" s="1"/>
      <c r="H9" s="1">
        <f t="shared" si="1"/>
        <v>0</v>
      </c>
      <c r="I9" s="1"/>
      <c r="J9" s="1">
        <f t="shared" si="2"/>
        <v>0</v>
      </c>
    </row>
    <row r="10" spans="1:10" x14ac:dyDescent="0.2">
      <c r="A10" s="1"/>
      <c r="B10" s="1"/>
      <c r="C10" s="1"/>
      <c r="D10" s="1"/>
      <c r="E10" s="1"/>
      <c r="F10" s="1">
        <f t="shared" si="0"/>
        <v>0</v>
      </c>
      <c r="G10" s="1"/>
      <c r="H10" s="1">
        <f t="shared" si="1"/>
        <v>0</v>
      </c>
      <c r="I10" s="1"/>
      <c r="J10" s="1">
        <f t="shared" si="2"/>
        <v>0</v>
      </c>
    </row>
    <row r="11" spans="1:10" x14ac:dyDescent="0.2">
      <c r="A11" s="1"/>
      <c r="B11" s="1"/>
      <c r="C11" s="1"/>
      <c r="D11" s="1"/>
      <c r="E11" s="1"/>
      <c r="F11" s="1">
        <f t="shared" si="0"/>
        <v>0</v>
      </c>
      <c r="G11" s="1"/>
      <c r="H11" s="1">
        <f t="shared" si="1"/>
        <v>0</v>
      </c>
      <c r="I11" s="1"/>
      <c r="J11" s="1">
        <f t="shared" si="2"/>
        <v>0</v>
      </c>
    </row>
    <row r="12" spans="1:10" x14ac:dyDescent="0.2">
      <c r="A12" s="1"/>
      <c r="B12" s="1"/>
      <c r="C12" s="1"/>
      <c r="D12" s="1"/>
      <c r="E12" s="1"/>
      <c r="F12" s="1">
        <f t="shared" si="0"/>
        <v>0</v>
      </c>
      <c r="G12" s="1"/>
      <c r="H12" s="1">
        <f t="shared" si="1"/>
        <v>0</v>
      </c>
      <c r="I12" s="1"/>
      <c r="J12" s="1">
        <f t="shared" si="2"/>
        <v>0</v>
      </c>
    </row>
    <row r="13" spans="1:10" x14ac:dyDescent="0.2">
      <c r="A13" s="1"/>
      <c r="B13" s="1"/>
      <c r="C13" s="1"/>
      <c r="D13" s="1"/>
      <c r="E13" s="1"/>
      <c r="F13" s="1">
        <f t="shared" si="0"/>
        <v>0</v>
      </c>
      <c r="G13" s="1"/>
      <c r="H13" s="1">
        <f t="shared" si="1"/>
        <v>0</v>
      </c>
      <c r="I13" s="1"/>
      <c r="J13" s="1">
        <f t="shared" si="2"/>
        <v>0</v>
      </c>
    </row>
    <row r="14" spans="1:10" x14ac:dyDescent="0.2">
      <c r="A14" s="1"/>
      <c r="B14" s="1"/>
      <c r="C14" s="1"/>
      <c r="D14" s="1"/>
      <c r="E14" s="1"/>
      <c r="F14" s="1">
        <f t="shared" si="0"/>
        <v>0</v>
      </c>
      <c r="G14" s="1"/>
      <c r="H14" s="1">
        <f t="shared" si="1"/>
        <v>0</v>
      </c>
      <c r="I14" s="1"/>
      <c r="J14" s="1">
        <f t="shared" si="2"/>
        <v>0</v>
      </c>
    </row>
    <row r="15" spans="1:10" x14ac:dyDescent="0.2">
      <c r="A15" s="1"/>
      <c r="B15" s="1"/>
      <c r="C15" s="1"/>
      <c r="D15" s="1"/>
      <c r="E15" s="1"/>
      <c r="F15" s="1">
        <f t="shared" si="0"/>
        <v>0</v>
      </c>
      <c r="G15" s="1"/>
      <c r="H15" s="1">
        <f t="shared" si="1"/>
        <v>0</v>
      </c>
      <c r="I15" s="1"/>
      <c r="J15" s="1">
        <f t="shared" si="2"/>
        <v>0</v>
      </c>
    </row>
    <row r="16" spans="1:10" x14ac:dyDescent="0.2">
      <c r="A16" s="1"/>
      <c r="B16" s="1"/>
      <c r="C16" s="1"/>
      <c r="D16" s="1"/>
      <c r="E16" s="1"/>
      <c r="F16" s="1">
        <f t="shared" si="0"/>
        <v>0</v>
      </c>
      <c r="G16" s="1"/>
      <c r="H16" s="1">
        <f t="shared" si="1"/>
        <v>0</v>
      </c>
      <c r="I16" s="1"/>
      <c r="J16" s="1">
        <f t="shared" si="2"/>
        <v>0</v>
      </c>
    </row>
    <row r="17" spans="1:10" x14ac:dyDescent="0.2">
      <c r="A17" s="1"/>
      <c r="B17" s="1"/>
      <c r="C17" s="1"/>
      <c r="D17" s="1"/>
      <c r="E17" s="1"/>
      <c r="F17" s="1">
        <f t="shared" si="0"/>
        <v>0</v>
      </c>
      <c r="G17" s="1"/>
      <c r="H17" s="1">
        <f t="shared" si="1"/>
        <v>0</v>
      </c>
      <c r="I17" s="1"/>
      <c r="J17" s="1">
        <f t="shared" si="2"/>
        <v>0</v>
      </c>
    </row>
    <row r="18" spans="1:10" x14ac:dyDescent="0.2">
      <c r="A18" s="1"/>
      <c r="B18" s="1"/>
      <c r="C18" s="1"/>
      <c r="D18" s="1"/>
      <c r="E18" s="1"/>
      <c r="F18" s="1">
        <f t="shared" si="0"/>
        <v>0</v>
      </c>
      <c r="G18" s="1"/>
      <c r="H18" s="1">
        <f t="shared" si="1"/>
        <v>0</v>
      </c>
      <c r="I18" s="1"/>
      <c r="J18" s="1">
        <f t="shared" si="2"/>
        <v>0</v>
      </c>
    </row>
    <row r="19" spans="1:10" x14ac:dyDescent="0.2">
      <c r="A19" s="1"/>
      <c r="B19" s="1"/>
      <c r="C19" s="1"/>
      <c r="D19" s="1"/>
      <c r="E19" s="1"/>
      <c r="F19" s="1">
        <f t="shared" si="0"/>
        <v>0</v>
      </c>
      <c r="G19" s="1"/>
      <c r="H19" s="1">
        <f t="shared" si="1"/>
        <v>0</v>
      </c>
      <c r="I19" s="1"/>
      <c r="J19" s="1">
        <f t="shared" si="2"/>
        <v>0</v>
      </c>
    </row>
    <row r="20" spans="1:10" x14ac:dyDescent="0.2">
      <c r="A20" s="1"/>
      <c r="B20" s="1"/>
      <c r="C20" s="1"/>
      <c r="D20" s="1"/>
      <c r="E20" s="1"/>
      <c r="F20" s="1">
        <f t="shared" si="0"/>
        <v>0</v>
      </c>
      <c r="G20" s="1"/>
      <c r="H20" s="1">
        <f t="shared" si="1"/>
        <v>0</v>
      </c>
      <c r="I20" s="1"/>
      <c r="J20" s="1">
        <f t="shared" si="2"/>
        <v>0</v>
      </c>
    </row>
    <row r="21" spans="1:10" x14ac:dyDescent="0.2">
      <c r="A21" s="1"/>
      <c r="B21" s="1"/>
      <c r="C21" s="1"/>
      <c r="D21" s="1"/>
      <c r="E21" s="1"/>
      <c r="F21" s="1">
        <f t="shared" si="0"/>
        <v>0</v>
      </c>
      <c r="G21" s="1"/>
      <c r="H21" s="1">
        <f t="shared" si="1"/>
        <v>0</v>
      </c>
      <c r="I21" s="1"/>
      <c r="J21" s="1">
        <f t="shared" si="2"/>
        <v>0</v>
      </c>
    </row>
    <row r="22" spans="1:10" x14ac:dyDescent="0.2">
      <c r="A22" s="1"/>
      <c r="B22" s="1"/>
      <c r="C22" s="1"/>
      <c r="D22" s="1"/>
      <c r="E22" s="1"/>
      <c r="F22" s="1">
        <f t="shared" si="0"/>
        <v>0</v>
      </c>
      <c r="G22" s="1"/>
      <c r="H22" s="1">
        <f t="shared" si="1"/>
        <v>0</v>
      </c>
      <c r="I22" s="1"/>
      <c r="J22" s="1">
        <f t="shared" si="2"/>
        <v>0</v>
      </c>
    </row>
    <row r="23" spans="1:10" x14ac:dyDescent="0.2">
      <c r="A23" s="1"/>
      <c r="B23" s="1"/>
      <c r="C23" s="1"/>
      <c r="D23" s="1"/>
      <c r="E23" s="1"/>
      <c r="F23" s="1">
        <f t="shared" si="0"/>
        <v>0</v>
      </c>
      <c r="G23" s="1"/>
      <c r="H23" s="1">
        <f t="shared" si="1"/>
        <v>0</v>
      </c>
      <c r="I23" s="1"/>
      <c r="J23" s="1">
        <f t="shared" si="2"/>
        <v>0</v>
      </c>
    </row>
    <row r="24" spans="1:10" x14ac:dyDescent="0.2">
      <c r="A24" s="1"/>
      <c r="B24" s="1"/>
      <c r="C24" s="1"/>
      <c r="D24" s="1"/>
      <c r="E24" s="1"/>
      <c r="F24" s="1">
        <f t="shared" si="0"/>
        <v>0</v>
      </c>
      <c r="G24" s="1"/>
      <c r="H24" s="1">
        <f t="shared" si="1"/>
        <v>0</v>
      </c>
      <c r="I24" s="1"/>
      <c r="J24" s="1">
        <f t="shared" si="2"/>
        <v>0</v>
      </c>
    </row>
    <row r="25" spans="1:10" x14ac:dyDescent="0.2">
      <c r="A25" s="1"/>
      <c r="B25" s="1"/>
      <c r="C25" s="1"/>
      <c r="D25" s="1"/>
      <c r="E25" s="1"/>
      <c r="F25" s="1">
        <f t="shared" si="0"/>
        <v>0</v>
      </c>
      <c r="G25" s="1"/>
      <c r="H25" s="1">
        <f t="shared" si="1"/>
        <v>0</v>
      </c>
      <c r="I25" s="1"/>
      <c r="J25" s="1">
        <f t="shared" si="2"/>
        <v>0</v>
      </c>
    </row>
    <row r="26" spans="1:10" x14ac:dyDescent="0.2">
      <c r="A26" s="1"/>
      <c r="B26" s="1"/>
      <c r="C26" s="1"/>
      <c r="D26" s="1"/>
      <c r="E26" s="1"/>
      <c r="F26" s="1">
        <f t="shared" si="0"/>
        <v>0</v>
      </c>
      <c r="G26" s="1"/>
      <c r="H26" s="1">
        <f t="shared" si="1"/>
        <v>0</v>
      </c>
      <c r="I26" s="1"/>
      <c r="J26" s="1">
        <f t="shared" si="2"/>
        <v>0</v>
      </c>
    </row>
    <row r="27" spans="1:10" x14ac:dyDescent="0.2">
      <c r="A27" s="1"/>
      <c r="B27" s="1"/>
      <c r="C27" s="1"/>
      <c r="D27" s="1"/>
      <c r="E27" s="1"/>
      <c r="F27" s="1">
        <f t="shared" si="0"/>
        <v>0</v>
      </c>
      <c r="G27" s="1"/>
      <c r="H27" s="1">
        <f t="shared" si="1"/>
        <v>0</v>
      </c>
      <c r="I27" s="1"/>
      <c r="J27" s="1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rightToLeft="1" topLeftCell="F7" workbookViewId="0">
      <selection activeCell="G24" sqref="G24"/>
    </sheetView>
  </sheetViews>
  <sheetFormatPr defaultRowHeight="14.25" x14ac:dyDescent="0.2"/>
  <cols>
    <col min="1" max="1" width="15.5" customWidth="1"/>
    <col min="2" max="3" width="19.375" customWidth="1"/>
    <col min="4" max="4" width="28.75" customWidth="1"/>
    <col min="5" max="5" width="20.375" customWidth="1"/>
    <col min="6" max="7" width="16" customWidth="1"/>
    <col min="8" max="8" width="21.5" customWidth="1"/>
    <col min="9" max="9" width="20.875" customWidth="1"/>
    <col min="10" max="10" width="17.125" customWidth="1"/>
    <col min="11" max="11" width="17.875" customWidth="1"/>
    <col min="12" max="12" width="21.125" customWidth="1"/>
    <col min="13" max="13" width="17.375" customWidth="1"/>
    <col min="14" max="14" width="24.375" customWidth="1"/>
    <col min="15" max="15" width="24.25" customWidth="1"/>
    <col min="16" max="16" width="12" customWidth="1"/>
  </cols>
  <sheetData>
    <row r="1" spans="1:16" s="45" customFormat="1" ht="18" x14ac:dyDescent="0.25">
      <c r="B1" s="114" t="s">
        <v>49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6" ht="15.75" x14ac:dyDescent="0.25">
      <c r="A2" s="46" t="s">
        <v>0</v>
      </c>
      <c r="B2" s="46" t="s">
        <v>27</v>
      </c>
      <c r="C2" s="46" t="s">
        <v>28</v>
      </c>
      <c r="D2" s="46" t="s">
        <v>25</v>
      </c>
      <c r="E2" s="46" t="s">
        <v>29</v>
      </c>
      <c r="F2" s="46" t="s">
        <v>26</v>
      </c>
      <c r="G2" s="46" t="s">
        <v>42</v>
      </c>
      <c r="H2" s="46" t="s">
        <v>43</v>
      </c>
      <c r="I2" s="46" t="s">
        <v>44</v>
      </c>
      <c r="J2" s="46" t="s">
        <v>45</v>
      </c>
      <c r="K2" s="46" t="s">
        <v>46</v>
      </c>
      <c r="L2" s="46" t="s">
        <v>48</v>
      </c>
      <c r="M2" s="46" t="s">
        <v>47</v>
      </c>
      <c r="N2" s="46" t="s">
        <v>39</v>
      </c>
      <c r="O2" s="50" t="s">
        <v>40</v>
      </c>
      <c r="P2" s="53" t="s">
        <v>41</v>
      </c>
    </row>
    <row r="3" spans="1:16" ht="15.75" x14ac:dyDescent="0.25">
      <c r="A3" s="47" t="s">
        <v>8</v>
      </c>
      <c r="B3" s="48">
        <v>0.08</v>
      </c>
      <c r="C3" s="48">
        <v>0.08</v>
      </c>
      <c r="D3" s="48">
        <v>0.08</v>
      </c>
      <c r="E3" s="48">
        <v>0.08</v>
      </c>
      <c r="F3" s="48">
        <v>0.08</v>
      </c>
      <c r="G3" s="48">
        <v>0.2</v>
      </c>
      <c r="H3" s="48">
        <v>0.08</v>
      </c>
      <c r="I3" s="48">
        <v>0.08</v>
      </c>
      <c r="J3" s="48">
        <v>0.12</v>
      </c>
      <c r="K3" s="48">
        <v>0.12</v>
      </c>
      <c r="L3" s="48">
        <v>0.4</v>
      </c>
      <c r="M3" s="48">
        <v>0.2</v>
      </c>
      <c r="N3" s="49">
        <v>0.6</v>
      </c>
      <c r="O3" s="51">
        <v>0.4</v>
      </c>
      <c r="P3" s="54">
        <v>1</v>
      </c>
    </row>
    <row r="4" spans="1:16" x14ac:dyDescent="0.2">
      <c r="A4" s="1"/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  <c r="L4" s="1">
        <f>ROUND(B4*0.08+C4*0.08+D4*0.08+E4*0.08+F4*0.08+G4*0.2+H4*0.08+I4*0.08+J4*0.12+K4*0.12,0)</f>
        <v>100</v>
      </c>
      <c r="M4" s="1">
        <v>90</v>
      </c>
      <c r="N4" s="1">
        <f>ROUND((L4*0.4+M4*0.2)*10/6,0)</f>
        <v>97</v>
      </c>
      <c r="O4" s="1">
        <v>80</v>
      </c>
      <c r="P4" s="1">
        <f>ROUND(N4*0.6+O4*0.4,0)</f>
        <v>90</v>
      </c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>
        <f t="shared" ref="L5:L18" si="0">ROUND(B5*0.08+C5*0.08+D5*0.08+E5*0.08+F5*0.08+G5*0.2+H5*0.08+I5*0.08+J5*0.12+K5*0.12,0)</f>
        <v>0</v>
      </c>
      <c r="M5" s="1"/>
      <c r="N5" s="1">
        <f t="shared" ref="N5:N18" si="1">ROUND((L5*0.4+M5*0.2)*10/6,0)</f>
        <v>0</v>
      </c>
      <c r="O5" s="1"/>
      <c r="P5" s="1">
        <f t="shared" ref="P5:P18" si="2">ROUND(N5*0.6+O5*0.4,0)</f>
        <v>0</v>
      </c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>
        <f t="shared" si="0"/>
        <v>0</v>
      </c>
      <c r="M6" s="1"/>
      <c r="N6" s="1">
        <f t="shared" si="1"/>
        <v>0</v>
      </c>
      <c r="O6" s="1"/>
      <c r="P6" s="1">
        <f t="shared" si="2"/>
        <v>0</v>
      </c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>
        <f t="shared" si="0"/>
        <v>0</v>
      </c>
      <c r="M7" s="1"/>
      <c r="N7" s="1">
        <f t="shared" si="1"/>
        <v>0</v>
      </c>
      <c r="O7" s="1"/>
      <c r="P7" s="1">
        <f t="shared" si="2"/>
        <v>0</v>
      </c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>
        <f t="shared" si="0"/>
        <v>0</v>
      </c>
      <c r="M8" s="1"/>
      <c r="N8" s="1">
        <f t="shared" si="1"/>
        <v>0</v>
      </c>
      <c r="O8" s="1"/>
      <c r="P8" s="1">
        <f t="shared" si="2"/>
        <v>0</v>
      </c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>
        <f t="shared" si="0"/>
        <v>0</v>
      </c>
      <c r="M9" s="1"/>
      <c r="N9" s="1">
        <f t="shared" si="1"/>
        <v>0</v>
      </c>
      <c r="O9" s="1"/>
      <c r="P9" s="1">
        <f t="shared" si="2"/>
        <v>0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f t="shared" si="0"/>
        <v>0</v>
      </c>
      <c r="M10" s="1"/>
      <c r="N10" s="1">
        <f t="shared" si="1"/>
        <v>0</v>
      </c>
      <c r="O10" s="1"/>
      <c r="P10" s="1">
        <f t="shared" si="2"/>
        <v>0</v>
      </c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f t="shared" si="0"/>
        <v>0</v>
      </c>
      <c r="M11" s="1"/>
      <c r="N11" s="1">
        <f t="shared" si="1"/>
        <v>0</v>
      </c>
      <c r="O11" s="1"/>
      <c r="P11" s="1">
        <f t="shared" si="2"/>
        <v>0</v>
      </c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>
        <f t="shared" si="0"/>
        <v>0</v>
      </c>
      <c r="M12" s="1"/>
      <c r="N12" s="1">
        <f t="shared" si="1"/>
        <v>0</v>
      </c>
      <c r="O12" s="1"/>
      <c r="P12" s="1">
        <f t="shared" si="2"/>
        <v>0</v>
      </c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f t="shared" si="0"/>
        <v>0</v>
      </c>
      <c r="M13" s="1"/>
      <c r="N13" s="1">
        <f t="shared" si="1"/>
        <v>0</v>
      </c>
      <c r="O13" s="1"/>
      <c r="P13" s="1">
        <f t="shared" si="2"/>
        <v>0</v>
      </c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f t="shared" si="0"/>
        <v>0</v>
      </c>
      <c r="M14" s="1"/>
      <c r="N14" s="1">
        <f t="shared" si="1"/>
        <v>0</v>
      </c>
      <c r="O14" s="1"/>
      <c r="P14" s="1">
        <f t="shared" si="2"/>
        <v>0</v>
      </c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f t="shared" si="0"/>
        <v>0</v>
      </c>
      <c r="M15" s="1"/>
      <c r="N15" s="1">
        <f t="shared" si="1"/>
        <v>0</v>
      </c>
      <c r="O15" s="1"/>
      <c r="P15" s="1">
        <f t="shared" si="2"/>
        <v>0</v>
      </c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f t="shared" si="0"/>
        <v>0</v>
      </c>
      <c r="M16" s="1"/>
      <c r="N16" s="1">
        <f t="shared" si="1"/>
        <v>0</v>
      </c>
      <c r="O16" s="1"/>
      <c r="P16" s="1">
        <f t="shared" si="2"/>
        <v>0</v>
      </c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f t="shared" si="0"/>
        <v>0</v>
      </c>
      <c r="M17" s="1"/>
      <c r="N17" s="1">
        <f t="shared" si="1"/>
        <v>0</v>
      </c>
      <c r="O17" s="1"/>
      <c r="P17" s="1">
        <f t="shared" si="2"/>
        <v>0</v>
      </c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>
        <f t="shared" si="0"/>
        <v>0</v>
      </c>
      <c r="M18" s="1"/>
      <c r="N18" s="1">
        <f t="shared" si="1"/>
        <v>0</v>
      </c>
      <c r="O18" s="1"/>
      <c r="P18" s="1">
        <f t="shared" si="2"/>
        <v>0</v>
      </c>
    </row>
    <row r="20" spans="1:17" s="56" customFormat="1" ht="20.25" x14ac:dyDescent="0.3">
      <c r="A20" s="55"/>
      <c r="B20" s="113" t="s">
        <v>36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7" ht="15.75" x14ac:dyDescent="0.25">
      <c r="A21" s="60" t="s">
        <v>0</v>
      </c>
      <c r="B21" s="46" t="s">
        <v>27</v>
      </c>
      <c r="C21" s="46" t="s">
        <v>28</v>
      </c>
      <c r="D21" s="46" t="s">
        <v>25</v>
      </c>
      <c r="E21" s="46" t="s">
        <v>29</v>
      </c>
      <c r="F21" s="46" t="s">
        <v>26</v>
      </c>
      <c r="G21" s="46" t="s">
        <v>35</v>
      </c>
      <c r="H21" s="46" t="s">
        <v>30</v>
      </c>
      <c r="I21" s="46" t="s">
        <v>31</v>
      </c>
      <c r="J21" s="46" t="s">
        <v>32</v>
      </c>
      <c r="K21" s="46" t="s">
        <v>33</v>
      </c>
      <c r="L21" s="46" t="s">
        <v>34</v>
      </c>
      <c r="M21" s="60" t="s">
        <v>38</v>
      </c>
      <c r="N21" s="60" t="s">
        <v>37</v>
      </c>
      <c r="O21" s="60" t="s">
        <v>39</v>
      </c>
      <c r="P21" s="62" t="s">
        <v>40</v>
      </c>
      <c r="Q21" s="64" t="s">
        <v>41</v>
      </c>
    </row>
    <row r="22" spans="1:17" ht="15.75" x14ac:dyDescent="0.25">
      <c r="A22" s="60" t="s">
        <v>8</v>
      </c>
      <c r="B22" s="57">
        <v>8</v>
      </c>
      <c r="C22" s="57">
        <v>8</v>
      </c>
      <c r="D22" s="57">
        <v>8</v>
      </c>
      <c r="E22" s="57">
        <v>8</v>
      </c>
      <c r="F22" s="57">
        <v>8</v>
      </c>
      <c r="G22" s="57">
        <v>12</v>
      </c>
      <c r="H22" s="57">
        <v>9</v>
      </c>
      <c r="I22" s="57">
        <v>9</v>
      </c>
      <c r="J22" s="57">
        <v>9</v>
      </c>
      <c r="K22" s="57">
        <v>9</v>
      </c>
      <c r="L22" s="57">
        <v>12</v>
      </c>
      <c r="M22" s="49">
        <v>0.4</v>
      </c>
      <c r="N22" s="61">
        <v>0.2</v>
      </c>
      <c r="O22" s="59">
        <v>0.6</v>
      </c>
      <c r="P22" s="63">
        <v>0.4</v>
      </c>
      <c r="Q22" s="65">
        <v>1</v>
      </c>
    </row>
    <row r="23" spans="1:17" x14ac:dyDescent="0.2">
      <c r="A23" s="1" t="s">
        <v>14</v>
      </c>
      <c r="B23" s="1">
        <v>100</v>
      </c>
      <c r="C23" s="1">
        <v>100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>
        <v>100</v>
      </c>
      <c r="M23" s="1">
        <f>ROUND(B23*0.08+C23*0.08+D23*0.08+E23*0.08+F23*0.08+G23*0.12+H23*0.09+I23*0.09+J23*0.09+K23*0.09+L23*0.12,0)</f>
        <v>100</v>
      </c>
      <c r="N23" s="1">
        <v>80</v>
      </c>
      <c r="O23" s="1">
        <f>ROUND((M23*0.4+N23*0.2)*10/6,0)</f>
        <v>93</v>
      </c>
      <c r="P23" s="1">
        <v>80</v>
      </c>
      <c r="Q23" s="1">
        <f>ROUND(O23*0.6+P23*0.4,0)</f>
        <v>88</v>
      </c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f t="shared" ref="M24:M42" si="3">ROUND(B24*0.08+C24*0.08+D24*0.08+E24*0.08+F24*0.08+G24*0.12+H24*0.09+I24*0.09+J24*0.09+K24*0.09+L24*0.12,0)</f>
        <v>0</v>
      </c>
      <c r="N24" s="1"/>
      <c r="O24" s="1">
        <f t="shared" ref="O24:O42" si="4">ROUND((M24*0.4+N24*0.2)*10/6,0)</f>
        <v>0</v>
      </c>
      <c r="P24" s="1"/>
      <c r="Q24" s="1">
        <f t="shared" ref="Q24:Q42" si="5">ROUND(O24*0.6+P24*0.4,0)</f>
        <v>0</v>
      </c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f t="shared" si="3"/>
        <v>0</v>
      </c>
      <c r="N25" s="1"/>
      <c r="O25" s="1">
        <f t="shared" si="4"/>
        <v>0</v>
      </c>
      <c r="P25" s="1"/>
      <c r="Q25" s="1">
        <f t="shared" si="5"/>
        <v>0</v>
      </c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f t="shared" si="3"/>
        <v>0</v>
      </c>
      <c r="N26" s="1"/>
      <c r="O26" s="1">
        <f t="shared" si="4"/>
        <v>0</v>
      </c>
      <c r="P26" s="1"/>
      <c r="Q26" s="1">
        <f t="shared" si="5"/>
        <v>0</v>
      </c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f t="shared" si="3"/>
        <v>0</v>
      </c>
      <c r="N27" s="1"/>
      <c r="O27" s="1">
        <f t="shared" si="4"/>
        <v>0</v>
      </c>
      <c r="P27" s="1"/>
      <c r="Q27" s="1">
        <f t="shared" si="5"/>
        <v>0</v>
      </c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f t="shared" si="3"/>
        <v>0</v>
      </c>
      <c r="N28" s="1"/>
      <c r="O28" s="1">
        <f t="shared" si="4"/>
        <v>0</v>
      </c>
      <c r="P28" s="1"/>
      <c r="Q28" s="1">
        <f t="shared" si="5"/>
        <v>0</v>
      </c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f t="shared" si="3"/>
        <v>0</v>
      </c>
      <c r="N29" s="1"/>
      <c r="O29" s="1">
        <f t="shared" si="4"/>
        <v>0</v>
      </c>
      <c r="P29" s="1"/>
      <c r="Q29" s="1">
        <f t="shared" si="5"/>
        <v>0</v>
      </c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>
        <f t="shared" si="3"/>
        <v>0</v>
      </c>
      <c r="N30" s="1"/>
      <c r="O30" s="1">
        <f t="shared" si="4"/>
        <v>0</v>
      </c>
      <c r="P30" s="1"/>
      <c r="Q30" s="1">
        <f t="shared" si="5"/>
        <v>0</v>
      </c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>
        <f t="shared" si="3"/>
        <v>0</v>
      </c>
      <c r="N31" s="1"/>
      <c r="O31" s="1">
        <f t="shared" si="4"/>
        <v>0</v>
      </c>
      <c r="P31" s="1"/>
      <c r="Q31" s="1">
        <f t="shared" si="5"/>
        <v>0</v>
      </c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>
        <f t="shared" si="3"/>
        <v>0</v>
      </c>
      <c r="N32" s="1"/>
      <c r="O32" s="1">
        <f t="shared" si="4"/>
        <v>0</v>
      </c>
      <c r="P32" s="1"/>
      <c r="Q32" s="1">
        <f t="shared" si="5"/>
        <v>0</v>
      </c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f t="shared" si="3"/>
        <v>0</v>
      </c>
      <c r="N33" s="1"/>
      <c r="O33" s="1">
        <f t="shared" si="4"/>
        <v>0</v>
      </c>
      <c r="P33" s="1"/>
      <c r="Q33" s="1">
        <f t="shared" si="5"/>
        <v>0</v>
      </c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>
        <f t="shared" si="3"/>
        <v>0</v>
      </c>
      <c r="N34" s="1"/>
      <c r="O34" s="1">
        <f t="shared" si="4"/>
        <v>0</v>
      </c>
      <c r="P34" s="1"/>
      <c r="Q34" s="1">
        <f t="shared" si="5"/>
        <v>0</v>
      </c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>
        <f t="shared" si="3"/>
        <v>0</v>
      </c>
      <c r="N35" s="1"/>
      <c r="O35" s="1">
        <f t="shared" si="4"/>
        <v>0</v>
      </c>
      <c r="P35" s="1"/>
      <c r="Q35" s="1">
        <f t="shared" si="5"/>
        <v>0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>
        <f t="shared" si="3"/>
        <v>0</v>
      </c>
      <c r="N36" s="1"/>
      <c r="O36" s="1">
        <f t="shared" si="4"/>
        <v>0</v>
      </c>
      <c r="P36" s="1"/>
      <c r="Q36" s="1">
        <f t="shared" si="5"/>
        <v>0</v>
      </c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>
        <f t="shared" si="3"/>
        <v>0</v>
      </c>
      <c r="N37" s="1"/>
      <c r="O37" s="1">
        <f t="shared" si="4"/>
        <v>0</v>
      </c>
      <c r="P37" s="1"/>
      <c r="Q37" s="1">
        <f t="shared" si="5"/>
        <v>0</v>
      </c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f t="shared" si="3"/>
        <v>0</v>
      </c>
      <c r="N38" s="1"/>
      <c r="O38" s="1">
        <f t="shared" si="4"/>
        <v>0</v>
      </c>
      <c r="P38" s="1"/>
      <c r="Q38" s="1">
        <f t="shared" si="5"/>
        <v>0</v>
      </c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>
        <f t="shared" si="3"/>
        <v>0</v>
      </c>
      <c r="N39" s="1"/>
      <c r="O39" s="1">
        <f t="shared" si="4"/>
        <v>0</v>
      </c>
      <c r="P39" s="1"/>
      <c r="Q39" s="1">
        <f t="shared" si="5"/>
        <v>0</v>
      </c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>
        <f t="shared" si="3"/>
        <v>0</v>
      </c>
      <c r="N40" s="1"/>
      <c r="O40" s="1">
        <f t="shared" si="4"/>
        <v>0</v>
      </c>
      <c r="P40" s="1"/>
      <c r="Q40" s="1">
        <f t="shared" si="5"/>
        <v>0</v>
      </c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>
        <f t="shared" si="3"/>
        <v>0</v>
      </c>
      <c r="N41" s="1"/>
      <c r="O41" s="1">
        <f t="shared" si="4"/>
        <v>0</v>
      </c>
      <c r="P41" s="1"/>
      <c r="Q41" s="1">
        <f t="shared" si="5"/>
        <v>0</v>
      </c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f t="shared" si="3"/>
        <v>0</v>
      </c>
      <c r="N42" s="1"/>
      <c r="O42" s="1">
        <f t="shared" si="4"/>
        <v>0</v>
      </c>
      <c r="P42" s="1"/>
      <c r="Q42" s="1">
        <f t="shared" si="5"/>
        <v>0</v>
      </c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2">
    <mergeCell ref="B20:L20"/>
    <mergeCell ref="B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rightToLeft="1" topLeftCell="B1" workbookViewId="0">
      <selection activeCell="L4" sqref="L4:L15"/>
    </sheetView>
  </sheetViews>
  <sheetFormatPr defaultRowHeight="14.25" x14ac:dyDescent="0.2"/>
  <cols>
    <col min="1" max="1" width="10.875" bestFit="1" customWidth="1"/>
    <col min="2" max="2" width="19.625" customWidth="1"/>
    <col min="6" max="6" width="14.375" customWidth="1"/>
    <col min="7" max="7" width="12.625" customWidth="1"/>
    <col min="8" max="8" width="12.5" customWidth="1"/>
    <col min="10" max="10" width="18.25" customWidth="1"/>
    <col min="11" max="11" width="14.375" customWidth="1"/>
    <col min="12" max="12" width="15.75" customWidth="1"/>
  </cols>
  <sheetData>
    <row r="2" spans="1:14" ht="15.75" x14ac:dyDescent="0.25">
      <c r="A2" s="67" t="s">
        <v>0</v>
      </c>
      <c r="B2" s="67" t="s">
        <v>50</v>
      </c>
      <c r="C2" s="67" t="s">
        <v>51</v>
      </c>
      <c r="D2" s="67" t="s">
        <v>52</v>
      </c>
      <c r="E2" s="67" t="s">
        <v>53</v>
      </c>
      <c r="F2" s="67" t="s">
        <v>54</v>
      </c>
      <c r="G2" s="67" t="s">
        <v>54</v>
      </c>
      <c r="H2" s="67" t="s">
        <v>55</v>
      </c>
      <c r="I2" s="67" t="s">
        <v>56</v>
      </c>
      <c r="J2" s="67" t="s">
        <v>48</v>
      </c>
      <c r="K2" s="67" t="s">
        <v>57</v>
      </c>
      <c r="L2" s="60" t="s">
        <v>58</v>
      </c>
      <c r="M2" s="69" t="s">
        <v>40</v>
      </c>
      <c r="N2" s="70" t="s">
        <v>41</v>
      </c>
    </row>
    <row r="3" spans="1:14" ht="15.75" x14ac:dyDescent="0.25">
      <c r="A3" s="67" t="s">
        <v>150</v>
      </c>
      <c r="B3" s="67">
        <v>7</v>
      </c>
      <c r="C3" s="67">
        <v>13</v>
      </c>
      <c r="D3" s="67">
        <v>13</v>
      </c>
      <c r="E3" s="67">
        <v>13</v>
      </c>
      <c r="F3" s="67">
        <v>13</v>
      </c>
      <c r="G3" s="67">
        <v>13</v>
      </c>
      <c r="H3" s="67">
        <v>13</v>
      </c>
      <c r="I3" s="67">
        <v>15</v>
      </c>
      <c r="J3" s="6">
        <v>0.4</v>
      </c>
      <c r="K3" s="6">
        <v>0.2</v>
      </c>
      <c r="L3" s="68">
        <v>0.6</v>
      </c>
      <c r="M3" s="71">
        <v>0.4</v>
      </c>
      <c r="N3" s="72">
        <v>1</v>
      </c>
    </row>
    <row r="4" spans="1:14" x14ac:dyDescent="0.2">
      <c r="A4" s="1" t="s">
        <v>14</v>
      </c>
      <c r="B4" s="1">
        <v>7</v>
      </c>
      <c r="C4" s="1">
        <v>12</v>
      </c>
      <c r="D4" s="1">
        <v>13</v>
      </c>
      <c r="E4" s="1">
        <v>10</v>
      </c>
      <c r="F4" s="1">
        <v>13</v>
      </c>
      <c r="G4" s="1">
        <v>13</v>
      </c>
      <c r="H4" s="1">
        <v>12</v>
      </c>
      <c r="I4" s="1">
        <v>15</v>
      </c>
      <c r="J4" s="1">
        <f>B4+C4+D4+E4+F4+G4+H4+I4</f>
        <v>95</v>
      </c>
      <c r="K4" s="1">
        <v>90</v>
      </c>
      <c r="L4" s="1">
        <f>ROUND((J4*0.4+K4*0.2)*10/6,0)</f>
        <v>93</v>
      </c>
      <c r="M4" s="1">
        <v>90</v>
      </c>
      <c r="N4" s="1">
        <f>ROUND(L4*0.6+M4*0.4,0)</f>
        <v>92</v>
      </c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>
        <f t="shared" ref="J5:J15" si="0">B5+C5+D5+E5+F5+G5+H5+I5</f>
        <v>0</v>
      </c>
      <c r="K5" s="1"/>
      <c r="L5" s="1">
        <f t="shared" ref="L5:L15" si="1">ROUND((J5*0.4+K5*0.2)*10/6,0)</f>
        <v>0</v>
      </c>
      <c r="M5" s="1"/>
      <c r="N5" s="1">
        <f t="shared" ref="N5:N15" si="2">ROUND(L5*0.6+M5*0.4,0)</f>
        <v>0</v>
      </c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>
        <f t="shared" si="0"/>
        <v>0</v>
      </c>
      <c r="K6" s="1"/>
      <c r="L6" s="1">
        <f t="shared" si="1"/>
        <v>0</v>
      </c>
      <c r="M6" s="1"/>
      <c r="N6" s="1">
        <f t="shared" si="2"/>
        <v>0</v>
      </c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>
        <f t="shared" si="0"/>
        <v>0</v>
      </c>
      <c r="K7" s="1"/>
      <c r="L7" s="1">
        <f t="shared" si="1"/>
        <v>0</v>
      </c>
      <c r="M7" s="1"/>
      <c r="N7" s="1">
        <f t="shared" si="2"/>
        <v>0</v>
      </c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>
        <f t="shared" si="0"/>
        <v>0</v>
      </c>
      <c r="K8" s="1"/>
      <c r="L8" s="1">
        <f t="shared" si="1"/>
        <v>0</v>
      </c>
      <c r="M8" s="1"/>
      <c r="N8" s="1">
        <f t="shared" si="2"/>
        <v>0</v>
      </c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>
        <f t="shared" si="0"/>
        <v>0</v>
      </c>
      <c r="K9" s="1"/>
      <c r="L9" s="1">
        <f t="shared" si="1"/>
        <v>0</v>
      </c>
      <c r="M9" s="1"/>
      <c r="N9" s="1">
        <f t="shared" si="2"/>
        <v>0</v>
      </c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1"/>
      <c r="L10" s="1">
        <f t="shared" si="1"/>
        <v>0</v>
      </c>
      <c r="M10" s="1"/>
      <c r="N10" s="1">
        <f t="shared" si="2"/>
        <v>0</v>
      </c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>
        <f t="shared" si="1"/>
        <v>0</v>
      </c>
      <c r="M11" s="1"/>
      <c r="N11" s="1">
        <f t="shared" si="2"/>
        <v>0</v>
      </c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>
        <f t="shared" si="1"/>
        <v>0</v>
      </c>
      <c r="M12" s="1"/>
      <c r="N12" s="1">
        <f t="shared" si="2"/>
        <v>0</v>
      </c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>
        <f t="shared" si="1"/>
        <v>0</v>
      </c>
      <c r="M13" s="1"/>
      <c r="N13" s="1">
        <f t="shared" si="2"/>
        <v>0</v>
      </c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>
        <f t="shared" si="1"/>
        <v>0</v>
      </c>
      <c r="M14" s="1"/>
      <c r="N14" s="1">
        <f t="shared" si="2"/>
        <v>0</v>
      </c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>
        <f t="shared" si="1"/>
        <v>0</v>
      </c>
      <c r="M15" s="1"/>
      <c r="N15" s="1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20</vt:i4>
      </vt:variant>
    </vt:vector>
  </HeadingPairs>
  <TitlesOfParts>
    <vt:vector size="20" baseType="lpstr">
      <vt:lpstr>מתמטיקה</vt:lpstr>
      <vt:lpstr>אנגלית</vt:lpstr>
      <vt:lpstr>עברית לשון</vt:lpstr>
      <vt:lpstr>ערבית לערבים</vt:lpstr>
      <vt:lpstr>גאוגרפיה</vt:lpstr>
      <vt:lpstr>ספרות</vt:lpstr>
      <vt:lpstr>עברית לערבים</vt:lpstr>
      <vt:lpstr>תנך</vt:lpstr>
      <vt:lpstr>תנך דתי</vt:lpstr>
      <vt:lpstr>היסטוריה- יהודים</vt:lpstr>
      <vt:lpstr>היסטוריה לערבים</vt:lpstr>
      <vt:lpstr>היסטוריה לדרוזים</vt:lpstr>
      <vt:lpstr>דת איסלם</vt:lpstr>
      <vt:lpstr>גמרא בבא בתרא</vt:lpstr>
      <vt:lpstr>גמרא סוכה</vt:lpstr>
      <vt:lpstr>גמרא קידושין</vt:lpstr>
      <vt:lpstr>הלכה- יום יום</vt:lpstr>
      <vt:lpstr>הלכה- מועדים</vt:lpstr>
      <vt:lpstr>לקט מצוות</vt:lpstr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rakefet h.s</dc:creator>
  <cp:lastModifiedBy>Assael Sharir</cp:lastModifiedBy>
  <dcterms:created xsi:type="dcterms:W3CDTF">2020-08-17T09:49:27Z</dcterms:created>
  <dcterms:modified xsi:type="dcterms:W3CDTF">2020-11-04T08:29:55Z</dcterms:modified>
</cp:coreProperties>
</file>